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5TA A 10MA CAPITAL\RESULTADOS\"/>
    </mc:Choice>
  </mc:AlternateContent>
  <xr:revisionPtr revIDLastSave="0" documentId="8_{D1EF4859-4FEC-4515-B843-80A1777E57D4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47" i="1" l="1"/>
  <c r="R141" i="1"/>
  <c r="R129" i="1"/>
  <c r="R123" i="1"/>
  <c r="R111" i="1"/>
  <c r="R105" i="1"/>
  <c r="R92" i="1"/>
  <c r="R86" i="1"/>
  <c r="R73" i="1"/>
  <c r="R67" i="1"/>
  <c r="R53" i="1"/>
  <c r="R47" i="1"/>
  <c r="R34" i="1"/>
  <c r="R28" i="1"/>
  <c r="R15" i="1"/>
  <c r="R9" i="1"/>
  <c r="R165" i="1"/>
  <c r="R159" i="1"/>
  <c r="N165" i="1"/>
  <c r="N159" i="1"/>
  <c r="I165" i="1"/>
  <c r="I159" i="1"/>
  <c r="F165" i="1"/>
  <c r="F159" i="1"/>
  <c r="A165" i="1"/>
  <c r="A159" i="1"/>
  <c r="T154" i="1"/>
  <c r="T136" i="1"/>
  <c r="T118" i="1"/>
  <c r="T100" i="1"/>
  <c r="T81" i="1"/>
  <c r="T62" i="1"/>
  <c r="T42" i="1"/>
  <c r="T23" i="1"/>
  <c r="T4" i="1"/>
  <c r="F6" i="1"/>
  <c r="C1" i="1"/>
  <c r="K133" i="1" s="1"/>
  <c r="B1" i="1"/>
  <c r="J1" i="1" s="1"/>
  <c r="T155" i="1"/>
  <c r="P155" i="1"/>
  <c r="K155" i="1"/>
  <c r="H155" i="1"/>
  <c r="C155" i="1"/>
  <c r="C137" i="1"/>
  <c r="H137" i="1"/>
  <c r="K137" i="1"/>
  <c r="P137" i="1"/>
  <c r="T137" i="1"/>
  <c r="T119" i="1"/>
  <c r="P119" i="1"/>
  <c r="K119" i="1"/>
  <c r="H119" i="1"/>
  <c r="C119" i="1"/>
  <c r="C101" i="1"/>
  <c r="H101" i="1"/>
  <c r="K101" i="1"/>
  <c r="P101" i="1"/>
  <c r="T101" i="1"/>
  <c r="T82" i="1"/>
  <c r="P82" i="1"/>
  <c r="K82" i="1"/>
  <c r="H82" i="1"/>
  <c r="C82" i="1"/>
  <c r="C63" i="1"/>
  <c r="H63" i="1"/>
  <c r="K63" i="1"/>
  <c r="P63" i="1"/>
  <c r="T63" i="1"/>
  <c r="T43" i="1"/>
  <c r="P43" i="1"/>
  <c r="K43" i="1"/>
  <c r="H43" i="1"/>
  <c r="C43" i="1"/>
  <c r="C24" i="1"/>
  <c r="H24" i="1"/>
  <c r="K24" i="1"/>
  <c r="P24" i="1"/>
  <c r="T24" i="1"/>
  <c r="T5" i="1"/>
  <c r="P5" i="1"/>
  <c r="K5" i="1"/>
  <c r="H5" i="1"/>
  <c r="P154" i="1"/>
  <c r="P136" i="1"/>
  <c r="P118" i="1"/>
  <c r="P100" i="1"/>
  <c r="P81" i="1"/>
  <c r="P62" i="1"/>
  <c r="P42" i="1"/>
  <c r="P23" i="1"/>
  <c r="P4" i="1"/>
  <c r="K154" i="1"/>
  <c r="K136" i="1"/>
  <c r="K118" i="1"/>
  <c r="K100" i="1"/>
  <c r="K81" i="1"/>
  <c r="K62" i="1"/>
  <c r="K61" i="1"/>
  <c r="K42" i="1"/>
  <c r="K23" i="1"/>
  <c r="K4" i="1"/>
  <c r="H154" i="1"/>
  <c r="H136" i="1"/>
  <c r="H118" i="1"/>
  <c r="H100" i="1"/>
  <c r="H81" i="1"/>
  <c r="H62" i="1"/>
  <c r="H42" i="1"/>
  <c r="H23" i="1"/>
  <c r="H4" i="1"/>
  <c r="C154" i="1"/>
  <c r="C136" i="1"/>
  <c r="C118" i="1"/>
  <c r="C100" i="1"/>
  <c r="C81" i="1"/>
  <c r="C62" i="1"/>
  <c r="C42" i="1"/>
  <c r="C23" i="1"/>
  <c r="C4" i="1"/>
  <c r="R6" i="1"/>
  <c r="N6" i="1"/>
  <c r="I6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A15" i="1"/>
  <c r="A9" i="1"/>
  <c r="K39" i="1" l="1"/>
  <c r="T39" i="1"/>
  <c r="H97" i="1"/>
  <c r="C115" i="1"/>
  <c r="T151" i="1"/>
  <c r="J39" i="1"/>
  <c r="S151" i="1"/>
  <c r="B78" i="1"/>
  <c r="O97" i="1"/>
  <c r="O133" i="1"/>
  <c r="J78" i="1"/>
  <c r="B115" i="1"/>
  <c r="G133" i="1"/>
  <c r="S1" i="1"/>
  <c r="G20" i="1"/>
  <c r="B151" i="1"/>
  <c r="S78" i="1"/>
  <c r="O20" i="1"/>
  <c r="S115" i="1"/>
  <c r="S39" i="1"/>
  <c r="G1" i="1"/>
  <c r="J115" i="1"/>
  <c r="G59" i="1"/>
  <c r="J151" i="1"/>
  <c r="G97" i="1"/>
  <c r="B39" i="1"/>
  <c r="O59" i="1"/>
  <c r="B59" i="1"/>
  <c r="S97" i="1"/>
  <c r="O115" i="1"/>
  <c r="J20" i="1"/>
  <c r="J59" i="1"/>
  <c r="G151" i="1"/>
  <c r="B20" i="1"/>
  <c r="G78" i="1"/>
  <c r="S20" i="1"/>
  <c r="B97" i="1"/>
  <c r="P1" i="1"/>
  <c r="O39" i="1"/>
  <c r="O78" i="1"/>
  <c r="J133" i="1"/>
  <c r="H39" i="1"/>
  <c r="C59" i="1"/>
  <c r="K1" i="1"/>
  <c r="P59" i="1"/>
  <c r="G115" i="1"/>
  <c r="S133" i="1"/>
  <c r="H1" i="1"/>
  <c r="C20" i="1"/>
  <c r="K59" i="1"/>
  <c r="T97" i="1"/>
  <c r="P115" i="1"/>
  <c r="H151" i="1"/>
  <c r="K151" i="1"/>
  <c r="T115" i="1"/>
  <c r="K115" i="1"/>
  <c r="K78" i="1"/>
  <c r="P20" i="1"/>
  <c r="P133" i="1"/>
  <c r="C78" i="1"/>
  <c r="T1" i="1"/>
  <c r="K20" i="1"/>
  <c r="T59" i="1"/>
  <c r="P78" i="1"/>
  <c r="H115" i="1"/>
  <c r="C133" i="1"/>
  <c r="K97" i="1"/>
  <c r="T133" i="1"/>
  <c r="P151" i="1"/>
  <c r="H59" i="1"/>
  <c r="H133" i="1"/>
  <c r="P97" i="1"/>
  <c r="C39" i="1"/>
  <c r="C151" i="1"/>
  <c r="T78" i="1"/>
  <c r="H20" i="1"/>
  <c r="O1" i="1"/>
  <c r="G39" i="1"/>
  <c r="S59" i="1"/>
  <c r="J97" i="1"/>
  <c r="B133" i="1"/>
  <c r="O151" i="1"/>
  <c r="T20" i="1"/>
  <c r="P39" i="1"/>
  <c r="H78" i="1"/>
  <c r="C97" i="1"/>
</calcChain>
</file>

<file path=xl/sharedStrings.xml><?xml version="1.0" encoding="utf-8"?>
<sst xmlns="http://schemas.openxmlformats.org/spreadsheetml/2006/main" count="379" uniqueCount="46">
  <si>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</si>
  <si>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</si>
  <si>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</si>
  <si>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</si>
  <si>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</si>
  <si>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</si>
  <si>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</si>
  <si>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</si>
  <si>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</si>
  <si>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</si>
  <si>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</si>
  <si>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5ta Division</t>
  </si>
  <si>
    <t>6ta Division</t>
  </si>
  <si>
    <t>5ta-6ta y 7ma Zona A Division</t>
  </si>
  <si>
    <t>7ma Division</t>
  </si>
  <si>
    <t>Domingo 8 de Septiembre</t>
  </si>
  <si>
    <t>Fincas</t>
  </si>
  <si>
    <t>CFR</t>
  </si>
  <si>
    <t>CEGA Sport</t>
  </si>
  <si>
    <t>A.Ilusiones</t>
  </si>
  <si>
    <t>Flecha Oro</t>
  </si>
  <si>
    <t xml:space="preserve">Fincas </t>
  </si>
  <si>
    <t>Stella Maris</t>
  </si>
  <si>
    <t>UBA</t>
  </si>
  <si>
    <t>St.George</t>
  </si>
  <si>
    <t>El Venado</t>
  </si>
  <si>
    <t>S.Maris</t>
  </si>
  <si>
    <t>A. Ilusiones</t>
  </si>
  <si>
    <t>S. Maris</t>
  </si>
  <si>
    <t>0a3</t>
  </si>
  <si>
    <t>2a0</t>
  </si>
  <si>
    <t>0a4</t>
  </si>
  <si>
    <t>0a1</t>
  </si>
  <si>
    <t>1a3</t>
  </si>
  <si>
    <t>1a0</t>
  </si>
  <si>
    <t>3a0</t>
  </si>
  <si>
    <t>0a0</t>
  </si>
  <si>
    <t>3a2</t>
  </si>
  <si>
    <t>0a5</t>
  </si>
  <si>
    <t>0a1 5to p</t>
  </si>
  <si>
    <t>5a0</t>
  </si>
  <si>
    <t>3a1</t>
  </si>
  <si>
    <t>2a1</t>
  </si>
  <si>
    <t>0a6</t>
  </si>
  <si>
    <t>1a2</t>
  </si>
  <si>
    <t>3a0 5to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</si>
</sst>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5" applyNumberFormat="0" applyFon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0" fillId="0" borderId="0" xfId="0" applyFill="1" applyAlignment="1">
      <alignment horizontal="center"/>
    </xf>
    <xf numFmtId="49" fontId="34" fillId="0" borderId="0" xfId="0" applyNumberFormat="1" applyFont="1" applyAlignment="1">
      <alignment horizontal="left" vertical="center"/>
    </xf>
    <xf numFmtId="0" fontId="34" fillId="25" borderId="23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 wrapText="1"/>
    </xf>
    <xf numFmtId="0" fontId="35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14" fontId="12" fillId="0" borderId="0" xfId="0" applyNumberFormat="1" applyFont="1" applyFill="1" applyBorder="1" applyAlignment="1"/>
    <xf numFmtId="14" fontId="11" fillId="0" borderId="0" xfId="0" applyNumberFormat="1" applyFont="1" applyFill="1" applyBorder="1" applyAlignment="1"/>
    <xf numFmtId="0" fontId="34" fillId="0" borderId="29" xfId="0" applyFont="1" applyBorder="1"/>
    <xf numFmtId="0" fontId="34" fillId="26" borderId="29" xfId="0" applyFont="1" applyFill="1" applyBorder="1"/>
    <xf numFmtId="0" fontId="6" fillId="25" borderId="22" xfId="0" applyFont="1" applyFill="1" applyBorder="1" applyAlignment="1"/>
    <xf numFmtId="0" fontId="6" fillId="25" borderId="23" xfId="0" applyFont="1" applyFill="1" applyBorder="1" applyAlignment="1"/>
    <xf numFmtId="0" fontId="6" fillId="25" borderId="23" xfId="0" applyFont="1" applyFill="1" applyBorder="1" applyAlignment="1">
      <alignment horizontal="left"/>
    </xf>
    <xf numFmtId="0" fontId="37" fillId="0" borderId="21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5" fillId="25" borderId="30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left"/>
    </xf>
    <xf numFmtId="0" fontId="35" fillId="25" borderId="31" xfId="0" applyFont="1" applyFill="1" applyBorder="1" applyAlignment="1">
      <alignment horizontal="center" vertical="center"/>
    </xf>
    <xf numFmtId="0" fontId="35" fillId="25" borderId="32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8" fillId="27" borderId="26" xfId="0" applyFont="1" applyFill="1" applyBorder="1" applyAlignment="1">
      <alignment horizontal="center" vertical="center"/>
    </xf>
    <xf numFmtId="0" fontId="36" fillId="27" borderId="23" xfId="0" applyFont="1" applyFill="1" applyBorder="1" applyAlignment="1">
      <alignment horizontal="center" vertical="center"/>
    </xf>
    <xf numFmtId="0" fontId="38" fillId="27" borderId="27" xfId="0" applyFont="1" applyFill="1" applyBorder="1" applyAlignment="1">
      <alignment horizontal="center" vertical="center"/>
    </xf>
    <xf numFmtId="0" fontId="36" fillId="27" borderId="29" xfId="0" applyFont="1" applyFill="1" applyBorder="1"/>
    <xf numFmtId="0" fontId="38" fillId="27" borderId="26" xfId="0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center" vertical="center"/>
    </xf>
    <xf numFmtId="0" fontId="38" fillId="27" borderId="31" xfId="0" applyFont="1" applyFill="1" applyBorder="1" applyAlignment="1">
      <alignment horizontal="center" vertical="center"/>
    </xf>
    <xf numFmtId="0" fontId="38" fillId="27" borderId="32" xfId="0" applyFont="1" applyFill="1" applyBorder="1" applyAlignment="1">
      <alignment horizontal="center" vertical="center"/>
    </xf>
    <xf numFmtId="0" fontId="38" fillId="27" borderId="3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/>
    </xf>
    <xf numFmtId="0" fontId="35" fillId="26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4" fillId="28" borderId="23" xfId="0" applyFont="1" applyFill="1" applyBorder="1" applyAlignment="1">
      <alignment horizontal="center" vertical="center" wrapText="1"/>
    </xf>
    <xf numFmtId="0" fontId="36" fillId="29" borderId="23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7" name="Picture 3" descr="LICA LOGO NENE NENA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352424</xdr:colOff>
      <xdr:row>0</xdr:row>
      <xdr:rowOff>88900</xdr:rowOff>
    </xdr:from>
    <xdr:to>
      <xdr:col>4</xdr:col>
      <xdr:colOff>698499</xdr:colOff>
      <xdr:row>3</xdr:row>
      <xdr:rowOff>41834</xdr:rowOff>
    </xdr:to>
    <xdr:pic>
      <xdr:nvPicPr>
        <xdr:cNvPr id="4128" name="Picture 3" descr="LICA LOGO NENE NENA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2124" y="88900"/>
          <a:ext cx="1171575" cy="131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12700</xdr:colOff>
      <xdr:row>0</xdr:row>
      <xdr:rowOff>117475</xdr:rowOff>
    </xdr:from>
    <xdr:to>
      <xdr:col>8</xdr:col>
      <xdr:colOff>63500</xdr:colOff>
      <xdr:row>1</xdr:row>
      <xdr:rowOff>419100</xdr:rowOff>
    </xdr:to>
    <xdr:pic>
      <xdr:nvPicPr>
        <xdr:cNvPr id="4129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3600" y="117475"/>
          <a:ext cx="1803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1000125</xdr:colOff>
      <xdr:row>2</xdr:row>
      <xdr:rowOff>53975</xdr:rowOff>
    </xdr:from>
    <xdr:to>
      <xdr:col>7</xdr:col>
      <xdr:colOff>663575</xdr:colOff>
      <xdr:row>2</xdr:row>
      <xdr:rowOff>415925</xdr:rowOff>
    </xdr:to>
    <xdr:pic>
      <xdr:nvPicPr>
        <xdr:cNvPr id="4130" name="4 Imagen" descr="Instagram-logo-3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35325" y="968375"/>
          <a:ext cx="16700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799" name="Picture 2" descr="LICA LOGO NENE NENA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800" name="Picture 3" descr="LICA LOGO NENE NENA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801" name="Picture 6" descr="LICA LOGO NENE NENA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802" name="Picture 7" descr="LICA LOGO NENE NENA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803" name="Picture 8" descr="LICA LOGO NENE NENA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804" name="Picture 9" descr="LICA LOGO NENE NENA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805" name="Picture 10" descr="LICA LOGO NENE NENA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806" name="Picture 11" descr="LICA LOGO NENE NENA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807" name="Picture 12" descr="LICA LOGO NENE NENA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808" name="Picture 13" descr="LICA LOGO NENE NENA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809" name="Picture 14" descr="LICA LOGO NENE NENA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810" name="Picture 15" descr="LICA LOGO NENE NENA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811" name="Picture 16" descr="LICA LOGO NENE NENA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812" name="Picture 17" descr="LICA LOGO NENE NENA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813" name="Picture 18" descr="LICA LOGO NENE NENA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814" name="Picture 19" descr="LICA LOGO NENE NENA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815" name="Picture 20" descr="LICA LOGO NENE NENA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816" name="Picture 21" descr="LICA LOGO NENE NENA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817" name="Picture 22" descr="LICA LOGO NENE NENA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818" name="Picture 23" descr="LICA LOGO NENE NENA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819" name="Picture 44" descr="LICA LOGO NENE NENA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820" name="Picture 45" descr="LICA LOGO NENE NENA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821" name="Picture 46" descr="LICA LOGO NENE NENA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822" name="Picture 47" descr="LICA LOGO NENE NENA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823" name="Picture 48" descr="LICA LOGO NENE NENA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824" name="Picture 50" descr="LICA LOGO NENE NENA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825" name="Picture 51" descr="LICA LOGO NENE NENA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26" name="Picture 52" descr="LICA LOGO NENE NENA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827" name="Picture 54" descr="LICA LOGO NENE NENA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828" name="Picture 55" descr="LICA LOGO NENE NENA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829" name="Picture 89" descr="LICA LOGO NENE NENA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1830" name="Picture 90" descr="LICA LOGO NENE NENA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1831" name="Picture 91" descr="LICA LOGO NENE NENA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1832" name="Picture 92" descr="LICA LOGO NENE NENA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1833" name="Picture 93" descr="LICA LOGO NENE NENA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1834" name="Picture 94" descr="LICA LOGO NENE NENA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1835" name="Picture 95" descr="LICA LOGO NENE NENA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1836" name="Picture 96" descr="LICA LOGO NENE NENA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1837" name="Picture 97" descr="LICA LOGO NENE NENA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1838" name="Picture 98" descr="LICA LOGO NENE NENA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839" name="Picture 99" descr="LICA LOGO NENE NENA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840" name="Picture 100" descr="LICA LOGO NENE NENA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841" name="Picture 101" descr="LICA LOGO NENE NENA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842" name="Picture 102" descr="LICA LOGO NENE NENA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843" name="Picture 103" descr="LICA LOGO NENE NENA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844" name="Picture 104" descr="LICA LOGO NENE NENA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845" name="Picture 109" descr="LICA LOGO NENE NENA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846" name="Picture 110" descr="LICA LOGO NENE NENA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847" name="Picture 111" descr="LICA LOGO NENE NENA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848" name="Picture 112" descr="LICA LOGO NENE NENA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849" name="Picture 113" descr="LICA LOGO NENE NENA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850" name="Picture 114" descr="LICA LOGO NENE NENA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1851" name="Picture 115" descr="LICA LOGO NENE NENA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1852" name="Picture 116" descr="LICA LOGO NENE NENA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853" name="Picture 117" descr="LICA LOGO NENE NENA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854" name="Picture 118" descr="LICA LOGO NENE NENA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855" name="Picture 119" descr="LICA LOGO NENE NENA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856" name="Picture 120" descr="LICA LOGO NENE NENA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857" name="Picture 121" descr="LICA LOGO NENE NENA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858" name="Picture 122" descr="LICA LOGO NENE NENA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859" name="Picture 123" descr="LICA LOGO NENE NENA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860" name="Picture 124" descr="LICA LOGO NENE NENA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1861" name="Picture 125" descr="LICA LOGO NENE NENA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1862" name="Picture 126" descr="LICA LOGO NENE NENA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863" name="Picture 127" descr="LICA LOGO NENE NENA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864" name="Picture 128" descr="LICA LOGO NENE NENA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865" name="Picture 129" descr="LICA LOGO NENE NENA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866" name="Picture 130" descr="LICA LOGO NENE NENA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867" name="Picture 131" descr="LICA LOGO NENE NENA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868" name="Picture 132" descr="LICA LOGO NENE NENA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869" name="Picture 133" descr="LICA LOGO NENE NENA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870" name="Picture 134" descr="LICA LOGO NENE NENA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1871" name="Picture 135" descr="LICA LOGO NENE NENA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1872" name="Picture 136" descr="LICA LOGO NENE NENA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873" name="Picture 137" descr="LICA LOGO NENE NENA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874" name="Picture 138" descr="LICA LOGO NENE NENA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875" name="Picture 139" descr="LICA LOGO NENE NENA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876" name="Picture 140" descr="LICA LOGO NENE NENA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877" name="Picture 141" descr="LICA LOGO NENE NENA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878" name="Picture 142" descr="LICA LOGO NENE NENA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879" name="Picture 237" descr="LICA LOGO NENE NENA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880" name="Picture 238" descr="LICA LOGO NENE NENA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881" name="Picture 239" descr="LICA LOGO NENE NENA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882" name="Picture 240" descr="LICA LOGO NENE NENA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883" name="Picture 241" descr="LICA LOGO NENE NENA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884" name="Picture 242" descr="LICA LOGO NENE NENA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885" name="Picture 243" descr="LICA LOGO NENE NENA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886" name="Picture 244" descr="LICA LOGO NENE NENA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887" name="Picture 245" descr="LICA LOGO NENE NENA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88" name="Picture 246" descr="LICA LOGO NENE NENA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89" name="Picture 247" descr="LICA LOGO NENE NENA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90" name="Picture 248" descr="LICA LOGO NENE NENA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91" name="Picture 249" descr="LICA LOGO NENE NENA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92" name="Picture 250" descr="LICA LOGO NENE NENA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93" name="Picture 251" descr="LICA LOGO NENE NENA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94" name="Picture 252" descr="LICA LOGO NENE NENA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5" zoomScaleNormal="100" workbookViewId="0">
      <selection activeCell="I14" sqref="I14"/>
    </sheetView>
  </sheetViews>
  <sheetFormatPr baseColWidth="10" defaultRowHeight="12.75" x14ac:dyDescent="0.2"/>
  <cols>
    <col min="1" max="1" width="6" style="28" customWidth="1"/>
    <col min="2" max="2" width="13" style="25" customWidth="1"/>
    <col min="3" max="3" width="6.5703125" customWidth="1"/>
    <col min="4" max="4" width="14" customWidth="1"/>
    <col min="5" max="5" width="15.28515625" style="25" customWidth="1"/>
    <col min="6" max="6" width="6.28515625" customWidth="1"/>
    <col min="7" max="7" width="14.5703125" style="25" customWidth="1"/>
    <col min="8" max="8" width="13.7109375" style="25" customWidth="1"/>
    <col min="9" max="9" width="6.5703125" customWidth="1"/>
    <col min="10" max="10" width="14.42578125" style="25" customWidth="1"/>
    <col min="11" max="11" width="15.140625" style="25" customWidth="1"/>
    <col min="12" max="12" width="6.7109375" customWidth="1"/>
    <col min="13" max="13" width="14.7109375" style="25" customWidth="1"/>
  </cols>
  <sheetData>
    <row r="1" spans="1:13" ht="36.75" customHeight="1" thickBot="1" x14ac:dyDescent="0.3">
      <c r="D1" s="84"/>
      <c r="E1" s="84"/>
      <c r="F1" s="84"/>
      <c r="G1" s="33"/>
      <c r="H1" s="33"/>
      <c r="I1" s="34"/>
      <c r="J1" s="35" t="s">
        <v>8</v>
      </c>
      <c r="M1" s="54" t="s">
        <v>11</v>
      </c>
    </row>
    <row r="2" spans="1:13" ht="35.25" customHeight="1" thickBot="1" x14ac:dyDescent="0.3">
      <c r="G2" s="37"/>
      <c r="H2" s="37"/>
      <c r="I2" s="38"/>
      <c r="J2" s="36" t="s">
        <v>7</v>
      </c>
      <c r="L2" s="34"/>
      <c r="M2" s="53" t="s">
        <v>12</v>
      </c>
    </row>
    <row r="3" spans="1:13" ht="35.25" customHeight="1" thickBot="1" x14ac:dyDescent="0.3">
      <c r="F3" s="36"/>
      <c r="G3" s="37"/>
      <c r="H3" s="37"/>
      <c r="I3" s="38"/>
      <c r="J3" s="40" t="s">
        <v>9</v>
      </c>
      <c r="L3" s="34"/>
      <c r="M3" s="73" t="s">
        <v>14</v>
      </c>
    </row>
    <row r="4" spans="1:13" ht="52.5" customHeight="1" thickBot="1" x14ac:dyDescent="0.4">
      <c r="B4" s="51" t="s">
        <v>15</v>
      </c>
      <c r="E4" s="52"/>
      <c r="F4" s="36"/>
      <c r="G4" s="37"/>
      <c r="H4" s="37"/>
      <c r="I4" s="48"/>
      <c r="J4" s="49" t="s">
        <v>13</v>
      </c>
      <c r="K4" s="49"/>
      <c r="L4" s="34"/>
      <c r="M4" s="39"/>
    </row>
    <row r="5" spans="1:13" ht="18" customHeight="1" thickBot="1" x14ac:dyDescent="0.3">
      <c r="B5" s="55" t="s">
        <v>6</v>
      </c>
      <c r="C5" s="56"/>
      <c r="D5" s="57">
        <v>1</v>
      </c>
      <c r="E5" s="56" t="s">
        <v>6</v>
      </c>
      <c r="F5" s="56"/>
      <c r="G5" s="57">
        <v>2</v>
      </c>
      <c r="H5" s="56" t="s">
        <v>6</v>
      </c>
      <c r="I5" s="56"/>
      <c r="J5" s="57">
        <v>3</v>
      </c>
      <c r="K5" s="56" t="s">
        <v>6</v>
      </c>
      <c r="L5" s="56"/>
      <c r="M5" s="61">
        <v>4</v>
      </c>
    </row>
    <row r="6" spans="1:13" ht="36" customHeight="1" thickBot="1" x14ac:dyDescent="0.25">
      <c r="A6" s="58">
        <v>13.3</v>
      </c>
      <c r="B6" s="64" t="s">
        <v>16</v>
      </c>
      <c r="C6" s="65" t="s">
        <v>29</v>
      </c>
      <c r="D6" s="66" t="s">
        <v>17</v>
      </c>
      <c r="E6" s="81"/>
      <c r="F6" s="41" t="s">
        <v>10</v>
      </c>
      <c r="G6" s="82"/>
      <c r="H6" s="67" t="s">
        <v>20</v>
      </c>
      <c r="I6" s="87" t="s">
        <v>39</v>
      </c>
      <c r="J6" s="68" t="s">
        <v>19</v>
      </c>
      <c r="K6" s="74" t="s">
        <v>26</v>
      </c>
      <c r="L6" s="71" t="s">
        <v>34</v>
      </c>
      <c r="M6" s="72" t="s">
        <v>18</v>
      </c>
    </row>
    <row r="7" spans="1:13" ht="33.75" customHeight="1" thickBot="1" x14ac:dyDescent="0.25">
      <c r="A7" s="58">
        <v>14</v>
      </c>
      <c r="B7" s="42"/>
      <c r="C7" s="41" t="s">
        <v>10</v>
      </c>
      <c r="D7" s="45"/>
      <c r="E7" s="44" t="s">
        <v>23</v>
      </c>
      <c r="F7" s="41" t="s">
        <v>31</v>
      </c>
      <c r="G7" s="45" t="s">
        <v>17</v>
      </c>
      <c r="H7" s="42" t="s">
        <v>24</v>
      </c>
      <c r="I7" s="41" t="s">
        <v>29</v>
      </c>
      <c r="J7" s="43" t="s">
        <v>18</v>
      </c>
      <c r="K7" s="77" t="s">
        <v>24</v>
      </c>
      <c r="L7" s="71" t="s">
        <v>35</v>
      </c>
      <c r="M7" s="78" t="s">
        <v>23</v>
      </c>
    </row>
    <row r="8" spans="1:13" ht="34.5" customHeight="1" thickBot="1" x14ac:dyDescent="0.25">
      <c r="A8" s="58">
        <v>14.3</v>
      </c>
      <c r="B8" s="69" t="s">
        <v>19</v>
      </c>
      <c r="C8" s="65" t="s">
        <v>30</v>
      </c>
      <c r="D8" s="68" t="s">
        <v>16</v>
      </c>
      <c r="E8" s="74" t="s">
        <v>24</v>
      </c>
      <c r="F8" s="88" t="s">
        <v>36</v>
      </c>
      <c r="G8" s="75" t="s">
        <v>17</v>
      </c>
      <c r="H8" s="69" t="s">
        <v>20</v>
      </c>
      <c r="I8" s="65" t="s">
        <v>33</v>
      </c>
      <c r="J8" s="68" t="s">
        <v>18</v>
      </c>
      <c r="K8" s="62" t="s">
        <v>28</v>
      </c>
      <c r="L8" s="41" t="s">
        <v>30</v>
      </c>
      <c r="M8" s="63" t="s">
        <v>25</v>
      </c>
    </row>
    <row r="9" spans="1:13" ht="30" customHeight="1" thickBot="1" x14ac:dyDescent="0.25">
      <c r="A9" s="58">
        <v>15</v>
      </c>
      <c r="B9" s="42" t="s">
        <v>24</v>
      </c>
      <c r="C9" s="41" t="s">
        <v>34</v>
      </c>
      <c r="D9" s="47" t="s">
        <v>22</v>
      </c>
      <c r="E9" s="42" t="s">
        <v>18</v>
      </c>
      <c r="F9" s="41" t="s">
        <v>35</v>
      </c>
      <c r="G9" s="45" t="s">
        <v>23</v>
      </c>
      <c r="H9" s="44" t="s">
        <v>27</v>
      </c>
      <c r="I9" s="41" t="s">
        <v>37</v>
      </c>
      <c r="J9" s="45" t="s">
        <v>17</v>
      </c>
      <c r="K9" s="70" t="s">
        <v>18</v>
      </c>
      <c r="L9" s="71" t="s">
        <v>38</v>
      </c>
      <c r="M9" s="75" t="s">
        <v>20</v>
      </c>
    </row>
    <row r="10" spans="1:13" ht="31.5" customHeight="1" thickBot="1" x14ac:dyDescent="0.25">
      <c r="A10" s="58">
        <v>15.3</v>
      </c>
      <c r="B10" s="42" t="s">
        <v>23</v>
      </c>
      <c r="C10" s="41" t="s">
        <v>36</v>
      </c>
      <c r="D10" s="47" t="s">
        <v>25</v>
      </c>
      <c r="E10" s="67" t="s">
        <v>17</v>
      </c>
      <c r="F10" s="65" t="s">
        <v>33</v>
      </c>
      <c r="G10" s="83" t="s">
        <v>18</v>
      </c>
      <c r="H10" s="70" t="s">
        <v>17</v>
      </c>
      <c r="I10" s="88" t="s">
        <v>40</v>
      </c>
      <c r="J10" s="76" t="s">
        <v>22</v>
      </c>
      <c r="K10" s="70" t="s">
        <v>18</v>
      </c>
      <c r="L10" s="71" t="s">
        <v>30</v>
      </c>
      <c r="M10" s="72" t="s">
        <v>23</v>
      </c>
    </row>
    <row r="11" spans="1:13" ht="36" customHeight="1" thickBot="1" x14ac:dyDescent="0.25">
      <c r="A11" s="58">
        <v>16</v>
      </c>
      <c r="B11" s="42" t="s">
        <v>19</v>
      </c>
      <c r="C11" s="41" t="s">
        <v>41</v>
      </c>
      <c r="D11" s="43" t="s">
        <v>25</v>
      </c>
      <c r="E11" s="67" t="s">
        <v>21</v>
      </c>
      <c r="F11" s="65" t="s">
        <v>38</v>
      </c>
      <c r="G11" s="83" t="s">
        <v>18</v>
      </c>
      <c r="H11" s="42"/>
      <c r="I11" s="41" t="s">
        <v>10</v>
      </c>
      <c r="J11" s="43"/>
      <c r="K11" s="79" t="s">
        <v>24</v>
      </c>
      <c r="L11" s="71" t="s">
        <v>36</v>
      </c>
      <c r="M11" s="72" t="s">
        <v>26</v>
      </c>
    </row>
    <row r="12" spans="1:13" ht="37.5" customHeight="1" thickBot="1" x14ac:dyDescent="0.25">
      <c r="A12" s="58">
        <v>16.3</v>
      </c>
      <c r="B12" s="42" t="s">
        <v>24</v>
      </c>
      <c r="C12" s="46" t="s">
        <v>43</v>
      </c>
      <c r="D12" s="43" t="s">
        <v>27</v>
      </c>
      <c r="E12" s="60" t="s">
        <v>23</v>
      </c>
      <c r="F12" s="41" t="s">
        <v>29</v>
      </c>
      <c r="G12" s="43" t="s">
        <v>25</v>
      </c>
      <c r="H12" s="69" t="s">
        <v>17</v>
      </c>
      <c r="I12" s="65" t="s">
        <v>35</v>
      </c>
      <c r="J12" s="68" t="s">
        <v>20</v>
      </c>
      <c r="K12" s="70" t="s">
        <v>20</v>
      </c>
      <c r="L12" s="88" t="s">
        <v>33</v>
      </c>
      <c r="M12" s="72" t="s">
        <v>17</v>
      </c>
    </row>
    <row r="13" spans="1:13" ht="36" customHeight="1" thickBot="1" x14ac:dyDescent="0.25">
      <c r="A13" s="59">
        <v>17</v>
      </c>
      <c r="B13" s="42" t="s">
        <v>17</v>
      </c>
      <c r="C13" s="87" t="s">
        <v>45</v>
      </c>
      <c r="D13" s="43" t="s">
        <v>22</v>
      </c>
      <c r="E13" s="67" t="s">
        <v>19</v>
      </c>
      <c r="F13" s="65" t="s">
        <v>44</v>
      </c>
      <c r="G13" s="80" t="s">
        <v>18</v>
      </c>
      <c r="H13" s="70" t="s">
        <v>23</v>
      </c>
      <c r="I13" s="71" t="s">
        <v>32</v>
      </c>
      <c r="J13" s="76" t="s">
        <v>20</v>
      </c>
      <c r="K13" s="44"/>
      <c r="L13" s="41" t="s">
        <v>10</v>
      </c>
      <c r="M13" s="45"/>
    </row>
    <row r="14" spans="1:13" ht="27.75" customHeight="1" x14ac:dyDescent="0.2">
      <c r="A14" s="59">
        <v>17.3</v>
      </c>
      <c r="B14" s="42" t="s">
        <v>18</v>
      </c>
      <c r="C14" s="46" t="s">
        <v>42</v>
      </c>
      <c r="D14" s="43" t="s">
        <v>17</v>
      </c>
      <c r="E14" s="42"/>
      <c r="F14" s="41"/>
      <c r="G14" s="43"/>
      <c r="H14" s="70" t="s">
        <v>17</v>
      </c>
      <c r="I14" s="88" t="s">
        <v>40</v>
      </c>
      <c r="J14" s="76" t="s">
        <v>23</v>
      </c>
      <c r="K14" s="42"/>
      <c r="L14" s="41" t="s">
        <v>10</v>
      </c>
      <c r="M14" s="43"/>
    </row>
  </sheetData>
  <mergeCells count="1"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7"/>
  <sheetViews>
    <sheetView topLeftCell="A131" zoomScale="70" workbookViewId="0">
      <selection sqref="A1:P14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 x14ac:dyDescent="0.2">
      <c r="A1" s="6"/>
      <c r="B1" s="29" t="str">
        <f>IF(Fixture!D1="Futbol","FUTBOL","")</f>
        <v/>
      </c>
      <c r="C1" s="30" t="str">
        <f>IF(Fixture!D1="Hockey","HOCKEY","")</f>
        <v/>
      </c>
      <c r="D1" s="3"/>
      <c r="E1" s="1"/>
      <c r="F1" s="6"/>
      <c r="G1" s="18" t="str">
        <f>B1</f>
        <v/>
      </c>
      <c r="H1" s="31" t="str">
        <f>$C$1</f>
        <v/>
      </c>
      <c r="I1" s="6"/>
      <c r="J1" s="18" t="str">
        <f>B1</f>
        <v/>
      </c>
      <c r="K1" s="31" t="str">
        <f>$C$1</f>
        <v/>
      </c>
      <c r="L1" s="3"/>
      <c r="M1" s="1"/>
      <c r="N1" s="6"/>
      <c r="O1" s="18" t="str">
        <f>B1</f>
        <v/>
      </c>
      <c r="P1" s="31" t="str">
        <f>$C$1</f>
        <v/>
      </c>
      <c r="R1" s="6"/>
      <c r="S1" s="18" t="str">
        <f>B1</f>
        <v/>
      </c>
      <c r="T1" s="31" t="str">
        <f>$C$1</f>
        <v/>
      </c>
      <c r="V1" s="1"/>
    </row>
    <row r="2" spans="1:22" x14ac:dyDescent="0.2">
      <c r="A2" s="7"/>
      <c r="B2" s="15" t="s">
        <v>5</v>
      </c>
      <c r="C2" s="27">
        <f>Fixture!$A$6</f>
        <v>13.3</v>
      </c>
      <c r="D2" s="1"/>
      <c r="E2" s="1"/>
      <c r="F2" s="13"/>
      <c r="G2" s="15" t="s">
        <v>5</v>
      </c>
      <c r="H2" s="27">
        <f>Fixture!$A$6</f>
        <v>13.3</v>
      </c>
      <c r="I2" s="7"/>
      <c r="J2" s="15" t="s">
        <v>5</v>
      </c>
      <c r="K2" s="27">
        <f>Fixture!$A$6</f>
        <v>13.3</v>
      </c>
      <c r="L2" s="1"/>
      <c r="M2" s="1"/>
      <c r="N2" s="13"/>
      <c r="O2" s="15" t="s">
        <v>5</v>
      </c>
      <c r="P2" s="27">
        <f>Fixture!$A$6</f>
        <v>13.3</v>
      </c>
      <c r="R2" s="7"/>
      <c r="S2" s="15" t="s">
        <v>5</v>
      </c>
      <c r="T2" s="27">
        <f>Fixture!$A$6</f>
        <v>13.3</v>
      </c>
      <c r="V2" s="1"/>
    </row>
    <row r="3" spans="1:22" x14ac:dyDescent="0.2">
      <c r="A3" s="7"/>
      <c r="B3" s="15" t="s">
        <v>3</v>
      </c>
      <c r="C3" s="26" t="str">
        <f>Fixture!$B$4</f>
        <v>Domingo 8 de Septiembre</v>
      </c>
      <c r="D3" s="1"/>
      <c r="E3" s="1"/>
      <c r="F3" s="7"/>
      <c r="G3" s="15" t="s">
        <v>3</v>
      </c>
      <c r="H3" s="26" t="str">
        <f>Fixture!$B$4</f>
        <v>Domingo 8 de Septiembre</v>
      </c>
      <c r="I3" s="7"/>
      <c r="J3" s="15" t="s">
        <v>3</v>
      </c>
      <c r="K3" s="26" t="str">
        <f>Fixture!$B$4</f>
        <v>Domingo 8 de Septiembre</v>
      </c>
      <c r="L3" s="1"/>
      <c r="M3" s="1"/>
      <c r="N3" s="7"/>
      <c r="O3" s="15" t="s">
        <v>3</v>
      </c>
      <c r="P3" s="26" t="str">
        <f>Fixture!$B$4</f>
        <v>Domingo 8 de Septiembre</v>
      </c>
      <c r="R3" s="7"/>
      <c r="S3" s="15" t="s">
        <v>3</v>
      </c>
      <c r="T3" s="26" t="str">
        <f>Fixture!$B$4</f>
        <v>Domingo 8 de Septiembre</v>
      </c>
      <c r="V3" s="1"/>
    </row>
    <row r="4" spans="1:22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x14ac:dyDescent="0.2">
      <c r="A5" s="7"/>
      <c r="B5" s="19" t="s">
        <v>4</v>
      </c>
      <c r="C5" s="50" t="s">
        <v>12</v>
      </c>
      <c r="D5" s="1"/>
      <c r="E5" s="1"/>
      <c r="F5" s="7"/>
      <c r="G5" s="19" t="s">
        <v>4</v>
      </c>
      <c r="H5" s="22" t="str">
        <f>$C$5</f>
        <v>6ta Division</v>
      </c>
      <c r="I5" s="22"/>
      <c r="J5" s="19" t="s">
        <v>4</v>
      </c>
      <c r="K5" s="22" t="str">
        <f>$C$5</f>
        <v>6ta Division</v>
      </c>
      <c r="L5" s="1"/>
      <c r="M5" s="1"/>
      <c r="N5" s="7"/>
      <c r="O5" s="19" t="s">
        <v>4</v>
      </c>
      <c r="P5" s="22" t="str">
        <f>$C$5</f>
        <v>6ta Division</v>
      </c>
      <c r="R5" s="7"/>
      <c r="S5" s="19" t="s">
        <v>4</v>
      </c>
      <c r="T5" s="22" t="str">
        <f>$C$5</f>
        <v>6ta Division</v>
      </c>
      <c r="V5" s="1"/>
    </row>
    <row r="6" spans="1:22" ht="15" x14ac:dyDescent="0.2">
      <c r="A6" s="32" t="s">
        <v>11</v>
      </c>
      <c r="B6" s="2"/>
      <c r="C6" s="16" t="s">
        <v>2</v>
      </c>
      <c r="D6" s="5"/>
      <c r="E6" s="5"/>
      <c r="F6" s="14" t="str">
        <f>A6</f>
        <v>5ta Division</v>
      </c>
      <c r="G6" s="2"/>
      <c r="H6" s="16" t="s">
        <v>2</v>
      </c>
      <c r="I6" s="14" t="str">
        <f>A6</f>
        <v>5ta Division</v>
      </c>
      <c r="J6" s="2"/>
      <c r="K6" s="16" t="s">
        <v>2</v>
      </c>
      <c r="L6" s="5"/>
      <c r="M6" s="5"/>
      <c r="N6" s="14" t="str">
        <f>A6</f>
        <v>5ta Division</v>
      </c>
      <c r="O6" s="2"/>
      <c r="P6" s="16" t="s">
        <v>2</v>
      </c>
      <c r="R6" s="14" t="str">
        <f>A6</f>
        <v>5ta Division</v>
      </c>
      <c r="S6" s="2"/>
      <c r="T6" s="16" t="s">
        <v>2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3" t="str">
        <f>Fixture!B6</f>
        <v>Fincas</v>
      </c>
      <c r="B9" s="1"/>
      <c r="C9" s="8"/>
      <c r="D9" s="1"/>
      <c r="E9" s="1"/>
      <c r="F9" s="23">
        <f>Fixture!E6</f>
        <v>0</v>
      </c>
      <c r="G9" s="1"/>
      <c r="H9" s="8"/>
      <c r="I9" s="23" t="str">
        <f>Fixture!H6</f>
        <v>Flecha Oro</v>
      </c>
      <c r="J9" s="1"/>
      <c r="K9" s="8"/>
      <c r="L9" s="1"/>
      <c r="M9" s="1"/>
      <c r="N9" s="23" t="str">
        <f>Fixture!K6</f>
        <v>S.Maris</v>
      </c>
      <c r="O9" s="1"/>
      <c r="P9" s="8"/>
      <c r="R9" s="23" t="e">
        <f>Fixture!#REF!</f>
        <v>#REF!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R12" s="85" t="s">
        <v>1</v>
      </c>
      <c r="S12" s="86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3" t="str">
        <f>Fixture!D6</f>
        <v>CFR</v>
      </c>
      <c r="B15" s="1"/>
      <c r="C15" s="8"/>
      <c r="D15" s="1"/>
      <c r="E15" s="1"/>
      <c r="F15" s="23">
        <f>Fixture!G6</f>
        <v>0</v>
      </c>
      <c r="G15" s="1"/>
      <c r="H15" s="8"/>
      <c r="I15" s="23" t="str">
        <f>Fixture!J6</f>
        <v>A.Ilusiones</v>
      </c>
      <c r="J15" s="1"/>
      <c r="K15" s="8"/>
      <c r="L15" s="1"/>
      <c r="M15" s="1"/>
      <c r="N15" s="23" t="str">
        <f>Fixture!M6</f>
        <v>CEGA Sport</v>
      </c>
      <c r="O15" s="1"/>
      <c r="P15" s="8"/>
      <c r="R15" s="23" t="e">
        <f>Fixture!#REF!</f>
        <v>#REF!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 x14ac:dyDescent="0.2">
      <c r="A20" s="6"/>
      <c r="B20" s="18" t="str">
        <f>B1</f>
        <v/>
      </c>
      <c r="C20" s="31" t="str">
        <f>$C$1</f>
        <v/>
      </c>
      <c r="D20" s="3"/>
      <c r="E20" s="1"/>
      <c r="F20" s="6"/>
      <c r="G20" s="18" t="str">
        <f>B1</f>
        <v/>
      </c>
      <c r="H20" s="31" t="str">
        <f>$C$1</f>
        <v/>
      </c>
      <c r="I20" s="6"/>
      <c r="J20" s="18" t="str">
        <f>B1</f>
        <v/>
      </c>
      <c r="K20" s="31" t="str">
        <f>$C$1</f>
        <v/>
      </c>
      <c r="L20" s="3"/>
      <c r="M20" s="1"/>
      <c r="N20" s="6"/>
      <c r="O20" s="18" t="str">
        <f>B1</f>
        <v/>
      </c>
      <c r="P20" s="31" t="str">
        <f>$C$1</f>
        <v/>
      </c>
      <c r="R20" s="6"/>
      <c r="S20" s="18" t="str">
        <f>B1</f>
        <v/>
      </c>
      <c r="T20" s="31" t="str">
        <f>$C$1</f>
        <v/>
      </c>
      <c r="V20" s="1"/>
    </row>
    <row r="21" spans="1:22" x14ac:dyDescent="0.2">
      <c r="A21" s="7"/>
      <c r="B21" s="20" t="s">
        <v>5</v>
      </c>
      <c r="C21" s="27">
        <f>Fixture!$A$7</f>
        <v>14</v>
      </c>
      <c r="D21" s="1"/>
      <c r="E21" s="1"/>
      <c r="F21" s="7"/>
      <c r="G21" s="15" t="s">
        <v>5</v>
      </c>
      <c r="H21" s="27">
        <f>Fixture!$A$7</f>
        <v>14</v>
      </c>
      <c r="I21" s="7"/>
      <c r="J21" s="20" t="s">
        <v>5</v>
      </c>
      <c r="K21" s="27">
        <f>Fixture!$A$7</f>
        <v>14</v>
      </c>
      <c r="L21" s="1"/>
      <c r="M21" s="1"/>
      <c r="N21" s="7"/>
      <c r="O21" s="15" t="s">
        <v>5</v>
      </c>
      <c r="P21" s="27">
        <f>Fixture!$A$7</f>
        <v>14</v>
      </c>
      <c r="R21" s="7"/>
      <c r="S21" s="20" t="s">
        <v>5</v>
      </c>
      <c r="T21" s="27">
        <f>Fixture!$A$7</f>
        <v>14</v>
      </c>
      <c r="V21" s="1"/>
    </row>
    <row r="22" spans="1:22" x14ac:dyDescent="0.2">
      <c r="A22" s="7"/>
      <c r="B22" s="20" t="s">
        <v>3</v>
      </c>
      <c r="C22" s="26" t="str">
        <f>Fixture!$B$4</f>
        <v>Domingo 8 de Septiembre</v>
      </c>
      <c r="D22" s="1"/>
      <c r="E22" s="1"/>
      <c r="F22" s="7"/>
      <c r="G22" s="15" t="s">
        <v>3</v>
      </c>
      <c r="H22" s="26" t="str">
        <f>Fixture!$B$4</f>
        <v>Domingo 8 de Septiembre</v>
      </c>
      <c r="I22" s="7"/>
      <c r="J22" s="20" t="s">
        <v>3</v>
      </c>
      <c r="K22" s="26" t="str">
        <f>Fixture!$B$4</f>
        <v>Domingo 8 de Septiembre</v>
      </c>
      <c r="L22" s="1"/>
      <c r="M22" s="1"/>
      <c r="N22" s="7"/>
      <c r="O22" s="15" t="s">
        <v>3</v>
      </c>
      <c r="P22" s="26" t="str">
        <f>Fixture!$B$4</f>
        <v>Domingo 8 de Septiembre</v>
      </c>
      <c r="R22" s="7"/>
      <c r="S22" s="20" t="s">
        <v>3</v>
      </c>
      <c r="T22" s="26" t="str">
        <f>Fixture!$B$4</f>
        <v>Domingo 8 de Septiembre</v>
      </c>
      <c r="V22" s="1"/>
    </row>
    <row r="23" spans="1:22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x14ac:dyDescent="0.2">
      <c r="A24" s="7"/>
      <c r="B24" s="21" t="s">
        <v>4</v>
      </c>
      <c r="C24" s="22" t="str">
        <f>$C$5</f>
        <v>6ta Division</v>
      </c>
      <c r="D24" s="1"/>
      <c r="E24" s="1"/>
      <c r="F24" s="7"/>
      <c r="G24" s="19" t="s">
        <v>4</v>
      </c>
      <c r="H24" s="22" t="str">
        <f>$C$5</f>
        <v>6ta Division</v>
      </c>
      <c r="I24" s="7"/>
      <c r="J24" s="21" t="s">
        <v>4</v>
      </c>
      <c r="K24" s="22" t="str">
        <f>$C$5</f>
        <v>6ta Division</v>
      </c>
      <c r="L24" s="1"/>
      <c r="M24" s="1"/>
      <c r="N24" s="7"/>
      <c r="O24" s="19" t="s">
        <v>4</v>
      </c>
      <c r="P24" s="22" t="str">
        <f>$C$5</f>
        <v>6ta Division</v>
      </c>
      <c r="R24" s="7"/>
      <c r="S24" s="21" t="s">
        <v>4</v>
      </c>
      <c r="T24" s="22" t="str">
        <f>$C$5</f>
        <v>6ta Division</v>
      </c>
      <c r="V24" s="1"/>
    </row>
    <row r="25" spans="1:22" ht="15" x14ac:dyDescent="0.2">
      <c r="A25" s="14" t="str">
        <f>A6</f>
        <v>5ta Division</v>
      </c>
      <c r="B25" s="2"/>
      <c r="C25" s="16" t="s">
        <v>2</v>
      </c>
      <c r="D25" s="5"/>
      <c r="E25" s="5"/>
      <c r="F25" s="14" t="str">
        <f>A6</f>
        <v>5ta Division</v>
      </c>
      <c r="G25" s="2"/>
      <c r="H25" s="16" t="s">
        <v>2</v>
      </c>
      <c r="I25" s="14" t="str">
        <f>A6</f>
        <v>5ta Division</v>
      </c>
      <c r="J25" s="2"/>
      <c r="K25" s="16" t="s">
        <v>2</v>
      </c>
      <c r="L25" s="5"/>
      <c r="M25" s="5"/>
      <c r="N25" s="14" t="str">
        <f>A6</f>
        <v>5ta Division</v>
      </c>
      <c r="O25" s="2"/>
      <c r="P25" s="16" t="s">
        <v>2</v>
      </c>
      <c r="R25" s="14" t="str">
        <f>A6</f>
        <v>5ta Division</v>
      </c>
      <c r="S25" s="2"/>
      <c r="T25" s="16" t="s">
        <v>2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3">
        <f>Fixture!B7</f>
        <v>0</v>
      </c>
      <c r="B28" s="1"/>
      <c r="C28" s="8"/>
      <c r="D28" s="1"/>
      <c r="E28" s="1"/>
      <c r="F28" s="23" t="str">
        <f>Fixture!E7</f>
        <v>UBA</v>
      </c>
      <c r="G28" s="1"/>
      <c r="H28" s="8"/>
      <c r="I28" s="23" t="str">
        <f>Fixture!H7</f>
        <v>St.George</v>
      </c>
      <c r="J28" s="1"/>
      <c r="K28" s="8"/>
      <c r="L28" s="1"/>
      <c r="M28" s="1"/>
      <c r="N28" s="23" t="str">
        <f>Fixture!K7</f>
        <v>St.George</v>
      </c>
      <c r="O28" s="1"/>
      <c r="P28" s="8"/>
      <c r="R28" s="23" t="e">
        <f>Fixture!#REF!</f>
        <v>#REF!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R31" s="85" t="s">
        <v>1</v>
      </c>
      <c r="S31" s="86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3">
        <f>Fixture!$D7</f>
        <v>0</v>
      </c>
      <c r="B34" s="1"/>
      <c r="C34" s="8"/>
      <c r="D34" s="1"/>
      <c r="E34" s="1"/>
      <c r="F34" s="23" t="str">
        <f>Fixture!G7</f>
        <v>CFR</v>
      </c>
      <c r="G34" s="1"/>
      <c r="H34" s="8"/>
      <c r="I34" s="23" t="str">
        <f>Fixture!J7</f>
        <v>CEGA Sport</v>
      </c>
      <c r="J34" s="1"/>
      <c r="K34" s="8"/>
      <c r="L34" s="1"/>
      <c r="M34" s="1"/>
      <c r="N34" s="23" t="str">
        <f>Fixture!M7</f>
        <v>UBA</v>
      </c>
      <c r="O34" s="1"/>
      <c r="P34" s="8"/>
      <c r="R34" s="23" t="e">
        <f>Fixture!#REF!</f>
        <v>#REF!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 x14ac:dyDescent="0.2">
      <c r="A39" s="6"/>
      <c r="B39" s="18" t="str">
        <f>B1</f>
        <v/>
      </c>
      <c r="C39" s="31" t="str">
        <f>$C$1</f>
        <v/>
      </c>
      <c r="D39" s="3"/>
      <c r="E39" s="1"/>
      <c r="F39" s="6"/>
      <c r="G39" s="18" t="str">
        <f>B1</f>
        <v/>
      </c>
      <c r="H39" s="31" t="str">
        <f>$C$1</f>
        <v/>
      </c>
      <c r="I39" s="6"/>
      <c r="J39" s="18" t="str">
        <f>B1</f>
        <v/>
      </c>
      <c r="K39" s="31" t="str">
        <f>$C$1</f>
        <v/>
      </c>
      <c r="L39" s="3"/>
      <c r="M39" s="1"/>
      <c r="N39" s="6"/>
      <c r="O39" s="18" t="str">
        <f>B1</f>
        <v/>
      </c>
      <c r="P39" s="31" t="str">
        <f>$C$1</f>
        <v/>
      </c>
      <c r="R39" s="6"/>
      <c r="S39" s="18" t="str">
        <f>B1</f>
        <v/>
      </c>
      <c r="T39" s="31" t="str">
        <f>$C$1</f>
        <v/>
      </c>
      <c r="V39" s="1"/>
    </row>
    <row r="40" spans="1:22" x14ac:dyDescent="0.2">
      <c r="A40" s="7"/>
      <c r="B40" s="15" t="s">
        <v>5</v>
      </c>
      <c r="C40" s="27">
        <f>Fixture!$A$8</f>
        <v>14.3</v>
      </c>
      <c r="D40" s="1"/>
      <c r="E40" s="1"/>
      <c r="F40" s="7"/>
      <c r="G40" s="15" t="s">
        <v>5</v>
      </c>
      <c r="H40" s="27">
        <f>Fixture!$A$8</f>
        <v>14.3</v>
      </c>
      <c r="I40" s="7"/>
      <c r="J40" s="15" t="s">
        <v>5</v>
      </c>
      <c r="K40" s="27">
        <f>Fixture!$A$8</f>
        <v>14.3</v>
      </c>
      <c r="L40" s="1"/>
      <c r="M40" s="1"/>
      <c r="N40" s="7"/>
      <c r="O40" s="15" t="s">
        <v>5</v>
      </c>
      <c r="P40" s="27">
        <f>Fixture!$A$8</f>
        <v>14.3</v>
      </c>
      <c r="R40" s="7"/>
      <c r="S40" s="15" t="s">
        <v>5</v>
      </c>
      <c r="T40" s="27">
        <f>Fixture!$A$8</f>
        <v>14.3</v>
      </c>
      <c r="V40" s="1"/>
    </row>
    <row r="41" spans="1:22" x14ac:dyDescent="0.2">
      <c r="A41" s="7"/>
      <c r="B41" s="15" t="s">
        <v>3</v>
      </c>
      <c r="C41" s="26" t="str">
        <f>Fixture!$B$4</f>
        <v>Domingo 8 de Septiembre</v>
      </c>
      <c r="D41" s="1"/>
      <c r="E41" s="1"/>
      <c r="F41" s="7"/>
      <c r="G41" s="15" t="s">
        <v>3</v>
      </c>
      <c r="H41" s="26" t="str">
        <f>Fixture!$B$4</f>
        <v>Domingo 8 de Septiembre</v>
      </c>
      <c r="I41" s="7"/>
      <c r="J41" s="15" t="s">
        <v>3</v>
      </c>
      <c r="K41" s="26" t="str">
        <f>Fixture!$B$4</f>
        <v>Domingo 8 de Septiembre</v>
      </c>
      <c r="L41" s="1"/>
      <c r="M41" s="1"/>
      <c r="N41" s="7"/>
      <c r="O41" s="15" t="s">
        <v>3</v>
      </c>
      <c r="P41" s="26" t="str">
        <f>Fixture!$B$4</f>
        <v>Domingo 8 de Septiembre</v>
      </c>
      <c r="R41" s="7"/>
      <c r="S41" s="15" t="s">
        <v>3</v>
      </c>
      <c r="T41" s="26" t="str">
        <f>Fixture!$B$4</f>
        <v>Domingo 8 de Septiembre</v>
      </c>
      <c r="V41" s="1"/>
    </row>
    <row r="42" spans="1:22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x14ac:dyDescent="0.2">
      <c r="A43" s="7"/>
      <c r="B43" s="19" t="s">
        <v>4</v>
      </c>
      <c r="C43" s="22" t="str">
        <f>$C$5</f>
        <v>6ta Division</v>
      </c>
      <c r="D43" s="1"/>
      <c r="E43" s="1"/>
      <c r="F43" s="7"/>
      <c r="G43" s="19" t="s">
        <v>4</v>
      </c>
      <c r="H43" s="22" t="str">
        <f>$C$5</f>
        <v>6ta Division</v>
      </c>
      <c r="I43" s="7"/>
      <c r="J43" s="19" t="s">
        <v>4</v>
      </c>
      <c r="K43" s="22" t="str">
        <f>$C$5</f>
        <v>6ta Division</v>
      </c>
      <c r="L43" s="1"/>
      <c r="M43" s="1"/>
      <c r="N43" s="7"/>
      <c r="O43" s="19" t="s">
        <v>4</v>
      </c>
      <c r="P43" s="22" t="str">
        <f>$C$5</f>
        <v>6ta Division</v>
      </c>
      <c r="R43" s="7"/>
      <c r="S43" s="19" t="s">
        <v>4</v>
      </c>
      <c r="T43" s="22" t="str">
        <f>$C$5</f>
        <v>6ta Division</v>
      </c>
      <c r="V43" s="1"/>
    </row>
    <row r="44" spans="1:22" ht="15" x14ac:dyDescent="0.2">
      <c r="A44" s="14" t="str">
        <f>A6</f>
        <v>5ta Division</v>
      </c>
      <c r="B44" s="2"/>
      <c r="C44" s="16" t="s">
        <v>2</v>
      </c>
      <c r="D44" s="5"/>
      <c r="E44" s="5"/>
      <c r="F44" s="14" t="str">
        <f>A6</f>
        <v>5ta Division</v>
      </c>
      <c r="G44" s="2"/>
      <c r="H44" s="16" t="s">
        <v>2</v>
      </c>
      <c r="I44" s="14" t="str">
        <f>A6</f>
        <v>5ta Division</v>
      </c>
      <c r="J44" s="2"/>
      <c r="K44" s="16" t="s">
        <v>2</v>
      </c>
      <c r="L44" s="5"/>
      <c r="M44" s="5"/>
      <c r="N44" s="14" t="str">
        <f>A6</f>
        <v>5ta Division</v>
      </c>
      <c r="O44" s="2"/>
      <c r="P44" s="16" t="s">
        <v>2</v>
      </c>
      <c r="R44" s="14" t="str">
        <f>A6</f>
        <v>5ta Division</v>
      </c>
      <c r="S44" s="2"/>
      <c r="T44" s="16" t="s">
        <v>2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3" t="str">
        <f>Fixture!B$8</f>
        <v>A.Ilusiones</v>
      </c>
      <c r="B47" s="1"/>
      <c r="C47" s="8"/>
      <c r="D47" s="1"/>
      <c r="E47" s="1"/>
      <c r="F47" s="23" t="str">
        <f>Fixture!E$8</f>
        <v>St.George</v>
      </c>
      <c r="G47" s="1"/>
      <c r="H47" s="8"/>
      <c r="I47" s="23" t="str">
        <f>Fixture!H$8</f>
        <v>Flecha Oro</v>
      </c>
      <c r="J47" s="1"/>
      <c r="K47" s="8"/>
      <c r="L47" s="1"/>
      <c r="M47" s="1"/>
      <c r="N47" s="23" t="str">
        <f>Fixture!K$8</f>
        <v>S. Maris</v>
      </c>
      <c r="O47" s="1"/>
      <c r="P47" s="8"/>
      <c r="R47" s="23" t="e">
        <f>Fixture!#REF!</f>
        <v>#REF!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R50" s="85" t="s">
        <v>1</v>
      </c>
      <c r="S50" s="86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3" t="str">
        <f>Fixture!D$8</f>
        <v>Fincas</v>
      </c>
      <c r="B53" s="1"/>
      <c r="C53" s="8"/>
      <c r="D53" s="1"/>
      <c r="E53" s="1"/>
      <c r="F53" s="23" t="str">
        <f>Fixture!G$8</f>
        <v>CFR</v>
      </c>
      <c r="G53" s="1"/>
      <c r="H53" s="8"/>
      <c r="I53" s="23" t="str">
        <f>Fixture!J$8</f>
        <v>CEGA Sport</v>
      </c>
      <c r="J53" s="1"/>
      <c r="K53" s="8"/>
      <c r="L53" s="1"/>
      <c r="M53" s="1"/>
      <c r="N53" s="23" t="str">
        <f>Fixture!M$8</f>
        <v>El Venado</v>
      </c>
      <c r="O53" s="1"/>
      <c r="P53" s="8"/>
      <c r="R53" s="23" t="e">
        <f>Fixture!#REF!</f>
        <v>#REF!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8" t="str">
        <f>B1</f>
        <v/>
      </c>
      <c r="C59" s="31" t="str">
        <f>$C$1</f>
        <v/>
      </c>
      <c r="D59" s="3"/>
      <c r="E59" s="1"/>
      <c r="F59" s="6"/>
      <c r="G59" s="18" t="str">
        <f>B1</f>
        <v/>
      </c>
      <c r="H59" s="31" t="str">
        <f>$C$1</f>
        <v/>
      </c>
      <c r="I59" s="6"/>
      <c r="J59" s="18" t="str">
        <f>B1</f>
        <v/>
      </c>
      <c r="K59" s="31" t="str">
        <f>$C$1</f>
        <v/>
      </c>
      <c r="L59" s="3"/>
      <c r="M59" s="1"/>
      <c r="N59" s="6"/>
      <c r="O59" s="18" t="str">
        <f>B1</f>
        <v/>
      </c>
      <c r="P59" s="31" t="str">
        <f>$C$1</f>
        <v/>
      </c>
      <c r="R59" s="6"/>
      <c r="S59" s="18" t="str">
        <f>B1</f>
        <v/>
      </c>
      <c r="T59" s="31" t="str">
        <f>$C$1</f>
        <v/>
      </c>
    </row>
    <row r="60" spans="1:22" x14ac:dyDescent="0.2">
      <c r="A60" s="7"/>
      <c r="B60" s="15" t="s">
        <v>5</v>
      </c>
      <c r="C60" s="27">
        <f>Fixture!$A$9</f>
        <v>15</v>
      </c>
      <c r="D60" s="1"/>
      <c r="E60" s="1"/>
      <c r="F60" s="13"/>
      <c r="G60" s="15" t="s">
        <v>5</v>
      </c>
      <c r="H60" s="27">
        <f>Fixture!$A$9</f>
        <v>15</v>
      </c>
      <c r="I60" s="7"/>
      <c r="J60" s="15" t="s">
        <v>5</v>
      </c>
      <c r="K60" s="27">
        <f>Fixture!$A$9</f>
        <v>15</v>
      </c>
      <c r="L60" s="1"/>
      <c r="M60" s="1"/>
      <c r="N60" s="13"/>
      <c r="O60" s="15" t="s">
        <v>5</v>
      </c>
      <c r="P60" s="27">
        <f>Fixture!$A$9</f>
        <v>15</v>
      </c>
      <c r="R60" s="7"/>
      <c r="S60" s="15" t="s">
        <v>5</v>
      </c>
      <c r="T60" s="27">
        <f>Fixture!$A$9</f>
        <v>15</v>
      </c>
    </row>
    <row r="61" spans="1:22" x14ac:dyDescent="0.2">
      <c r="A61" s="7"/>
      <c r="B61" s="15" t="s">
        <v>3</v>
      </c>
      <c r="C61" s="26" t="str">
        <f>Fixture!$B$4</f>
        <v>Domingo 8 de Septiembre</v>
      </c>
      <c r="D61" s="1"/>
      <c r="E61" s="1"/>
      <c r="F61" s="7"/>
      <c r="G61" s="15" t="s">
        <v>3</v>
      </c>
      <c r="H61" s="26" t="str">
        <f>Fixture!$B$4</f>
        <v>Domingo 8 de Septiembre</v>
      </c>
      <c r="I61" s="7"/>
      <c r="J61" s="15" t="s">
        <v>3</v>
      </c>
      <c r="K61" s="26" t="str">
        <f>Fixture!$B$4</f>
        <v>Domingo 8 de Septiembre</v>
      </c>
      <c r="L61" s="1"/>
      <c r="M61" s="1"/>
      <c r="N61" s="7"/>
      <c r="O61" s="15" t="s">
        <v>3</v>
      </c>
      <c r="P61" s="26" t="str">
        <f>Fixture!$B$4</f>
        <v>Domingo 8 de Septiembre</v>
      </c>
      <c r="R61" s="7"/>
      <c r="S61" s="15" t="s">
        <v>3</v>
      </c>
      <c r="T61" s="26" t="str">
        <f>Fixture!$B$4</f>
        <v>Domingo 8 de Septiembre</v>
      </c>
    </row>
    <row r="62" spans="1:22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2" x14ac:dyDescent="0.2">
      <c r="A63" s="7"/>
      <c r="B63" s="19" t="s">
        <v>4</v>
      </c>
      <c r="C63" s="22" t="str">
        <f>$C$5</f>
        <v>6ta Division</v>
      </c>
      <c r="D63" s="1"/>
      <c r="E63" s="1"/>
      <c r="F63" s="7"/>
      <c r="G63" s="19" t="s">
        <v>4</v>
      </c>
      <c r="H63" s="22" t="str">
        <f>$C$5</f>
        <v>6ta Division</v>
      </c>
      <c r="I63" s="7"/>
      <c r="J63" s="19" t="s">
        <v>4</v>
      </c>
      <c r="K63" s="22" t="str">
        <f>$C$5</f>
        <v>6ta Division</v>
      </c>
      <c r="L63" s="1"/>
      <c r="M63" s="1"/>
      <c r="N63" s="7"/>
      <c r="O63" s="19" t="s">
        <v>4</v>
      </c>
      <c r="P63" s="22" t="str">
        <f>$C$5</f>
        <v>6ta Division</v>
      </c>
      <c r="R63" s="7"/>
      <c r="S63" s="19" t="s">
        <v>4</v>
      </c>
      <c r="T63" s="22" t="str">
        <f>$C$5</f>
        <v>6ta Division</v>
      </c>
    </row>
    <row r="64" spans="1:22" ht="15" x14ac:dyDescent="0.2">
      <c r="A64" s="14" t="str">
        <f>A6</f>
        <v>5ta Division</v>
      </c>
      <c r="B64" s="2"/>
      <c r="C64" s="16" t="s">
        <v>2</v>
      </c>
      <c r="D64" s="5"/>
      <c r="E64" s="5"/>
      <c r="F64" s="14" t="str">
        <f>A6</f>
        <v>5ta Division</v>
      </c>
      <c r="G64" s="2"/>
      <c r="H64" s="16" t="s">
        <v>2</v>
      </c>
      <c r="I64" s="14" t="str">
        <f>A6</f>
        <v>5ta Division</v>
      </c>
      <c r="J64" s="2"/>
      <c r="K64" s="16" t="s">
        <v>2</v>
      </c>
      <c r="L64" s="5"/>
      <c r="M64" s="5"/>
      <c r="N64" s="14" t="str">
        <f>A6</f>
        <v>5ta Division</v>
      </c>
      <c r="O64" s="2"/>
      <c r="P64" s="16" t="s">
        <v>2</v>
      </c>
      <c r="R64" s="14" t="str">
        <f>A6</f>
        <v>5ta Division</v>
      </c>
      <c r="S64" s="2"/>
      <c r="T64" s="16" t="s">
        <v>2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3" t="str">
        <f>Fixture!B9</f>
        <v>St.George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Fixture!E10</f>
        <v>CFR</v>
      </c>
      <c r="J67" s="1"/>
      <c r="K67" s="8"/>
      <c r="L67" s="1"/>
      <c r="M67" s="1"/>
      <c r="N67" s="23" t="str">
        <f>Fixture!K9</f>
        <v>CEGA Sport</v>
      </c>
      <c r="O67" s="1"/>
      <c r="P67" s="8"/>
      <c r="R67" s="23" t="e">
        <f>Fixture!#REF!</f>
        <v>#REF!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  <c r="R70" s="85" t="s">
        <v>1</v>
      </c>
      <c r="S70" s="86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3" t="str">
        <f>Fixture!D9</f>
        <v>Stella Maris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str">
        <f>Fixture!G10</f>
        <v>CEGA Sport</v>
      </c>
      <c r="J73" s="1"/>
      <c r="K73" s="8"/>
      <c r="L73" s="1"/>
      <c r="M73" s="1"/>
      <c r="N73" s="23" t="str">
        <f>Fixture!M9</f>
        <v>Flecha Oro</v>
      </c>
      <c r="O73" s="1"/>
      <c r="P73" s="8"/>
      <c r="R73" s="23" t="e">
        <f>Fixture!#REF!</f>
        <v>#REF!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 x14ac:dyDescent="0.2">
      <c r="A78" s="6"/>
      <c r="B78" s="18" t="str">
        <f>B1</f>
        <v/>
      </c>
      <c r="C78" s="31" t="str">
        <f>$C$1</f>
        <v/>
      </c>
      <c r="D78" s="3"/>
      <c r="E78" s="1"/>
      <c r="F78" s="6"/>
      <c r="G78" s="18" t="str">
        <f>B1</f>
        <v/>
      </c>
      <c r="H78" s="31" t="str">
        <f>$C$1</f>
        <v/>
      </c>
      <c r="I78" s="6"/>
      <c r="J78" s="18" t="str">
        <f>B1</f>
        <v/>
      </c>
      <c r="K78" s="31" t="str">
        <f>$C$1</f>
        <v/>
      </c>
      <c r="L78" s="1"/>
      <c r="M78" s="1"/>
      <c r="N78" s="6"/>
      <c r="O78" s="18" t="str">
        <f>B1</f>
        <v/>
      </c>
      <c r="P78" s="31" t="str">
        <f>$C$1</f>
        <v/>
      </c>
      <c r="Q78" s="1"/>
      <c r="R78" s="6"/>
      <c r="S78" s="18" t="str">
        <f>B1</f>
        <v/>
      </c>
      <c r="T78" s="31" t="str">
        <f>$C$1</f>
        <v/>
      </c>
    </row>
    <row r="79" spans="1:20" x14ac:dyDescent="0.2">
      <c r="A79" s="7"/>
      <c r="B79" s="20" t="s">
        <v>5</v>
      </c>
      <c r="C79" s="27">
        <f>Fixture!$A$10</f>
        <v>15.3</v>
      </c>
      <c r="D79" s="1"/>
      <c r="E79" s="1"/>
      <c r="F79" s="7"/>
      <c r="G79" s="15" t="s">
        <v>5</v>
      </c>
      <c r="H79" s="27">
        <f>Fixture!$A$10</f>
        <v>15.3</v>
      </c>
      <c r="I79" s="7"/>
      <c r="J79" s="15" t="s">
        <v>5</v>
      </c>
      <c r="K79" s="27">
        <f>Fixture!$A$10</f>
        <v>15.3</v>
      </c>
      <c r="L79" s="1"/>
      <c r="M79" s="1"/>
      <c r="N79" s="7"/>
      <c r="O79" s="15" t="s">
        <v>5</v>
      </c>
      <c r="P79" s="27">
        <f>Fixture!$A$10</f>
        <v>15.3</v>
      </c>
      <c r="Q79" s="1"/>
      <c r="R79" s="7"/>
      <c r="S79" s="20" t="s">
        <v>5</v>
      </c>
      <c r="T79" s="27">
        <f>Fixture!$A$10</f>
        <v>15.3</v>
      </c>
    </row>
    <row r="80" spans="1:20" x14ac:dyDescent="0.2">
      <c r="A80" s="7"/>
      <c r="B80" s="20" t="s">
        <v>3</v>
      </c>
      <c r="C80" s="26" t="str">
        <f>Fixture!$B$4</f>
        <v>Domingo 8 de Septiembre</v>
      </c>
      <c r="D80" s="1"/>
      <c r="E80" s="1"/>
      <c r="F80" s="7"/>
      <c r="G80" s="15" t="s">
        <v>3</v>
      </c>
      <c r="H80" s="26" t="str">
        <f>Fixture!$B$4</f>
        <v>Domingo 8 de Septiembre</v>
      </c>
      <c r="I80" s="7"/>
      <c r="J80" s="15" t="s">
        <v>3</v>
      </c>
      <c r="K80" s="26" t="str">
        <f>Fixture!$B$4</f>
        <v>Domingo 8 de Septiembre</v>
      </c>
      <c r="L80" s="1"/>
      <c r="M80" s="1"/>
      <c r="N80" s="7"/>
      <c r="O80" s="15" t="s">
        <v>3</v>
      </c>
      <c r="P80" s="26" t="str">
        <f>Fixture!$B$4</f>
        <v>Domingo 8 de Septiembre</v>
      </c>
      <c r="Q80" s="1"/>
      <c r="R80" s="7"/>
      <c r="S80" s="20" t="s">
        <v>3</v>
      </c>
      <c r="T80" s="26" t="str">
        <f>Fixture!$B$4</f>
        <v>Domingo 8 de Septiembre</v>
      </c>
    </row>
    <row r="81" spans="1:20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x14ac:dyDescent="0.2">
      <c r="A82" s="7"/>
      <c r="B82" s="21" t="s">
        <v>4</v>
      </c>
      <c r="C82" s="22" t="str">
        <f>$C$5</f>
        <v>6ta Division</v>
      </c>
      <c r="D82" s="1"/>
      <c r="E82" s="1"/>
      <c r="F82" s="7"/>
      <c r="G82" s="19" t="s">
        <v>4</v>
      </c>
      <c r="H82" s="22" t="str">
        <f>$C$5</f>
        <v>6ta Division</v>
      </c>
      <c r="I82" s="7"/>
      <c r="J82" s="19" t="s">
        <v>4</v>
      </c>
      <c r="K82" s="22" t="str">
        <f>$C$5</f>
        <v>6ta Division</v>
      </c>
      <c r="L82" s="1"/>
      <c r="M82" s="1"/>
      <c r="N82" s="7"/>
      <c r="O82" s="19" t="s">
        <v>4</v>
      </c>
      <c r="P82" s="22" t="str">
        <f>$C$5</f>
        <v>6ta Division</v>
      </c>
      <c r="Q82" s="1"/>
      <c r="R82" s="7"/>
      <c r="S82" s="21" t="s">
        <v>4</v>
      </c>
      <c r="T82" s="22" t="str">
        <f>$C$5</f>
        <v>6ta Division</v>
      </c>
    </row>
    <row r="83" spans="1:20" ht="15" x14ac:dyDescent="0.2">
      <c r="A83" s="14" t="str">
        <f>A6</f>
        <v>5ta Division</v>
      </c>
      <c r="B83" s="2"/>
      <c r="C83" s="16" t="s">
        <v>2</v>
      </c>
      <c r="D83" s="5"/>
      <c r="E83" s="5"/>
      <c r="F83" s="14" t="str">
        <f>A6</f>
        <v>5ta Division</v>
      </c>
      <c r="G83" s="2"/>
      <c r="H83" s="16" t="s">
        <v>2</v>
      </c>
      <c r="I83" s="14" t="str">
        <f>A6</f>
        <v>5ta Division</v>
      </c>
      <c r="J83" s="2"/>
      <c r="K83" s="16" t="s">
        <v>2</v>
      </c>
      <c r="L83" s="5"/>
      <c r="M83" s="5"/>
      <c r="N83" s="14" t="str">
        <f>A6</f>
        <v>5ta Division</v>
      </c>
      <c r="O83" s="2"/>
      <c r="P83" s="16" t="s">
        <v>2</v>
      </c>
      <c r="Q83" s="1"/>
      <c r="R83" s="14" t="str">
        <f>A6</f>
        <v>5ta Division</v>
      </c>
      <c r="S83" s="2"/>
      <c r="T83" s="16" t="s">
        <v>2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3" t="str">
        <f>Fixture!B10</f>
        <v>UBA</v>
      </c>
      <c r="B86" s="1"/>
      <c r="C86" s="8"/>
      <c r="D86" s="1"/>
      <c r="E86" s="1"/>
      <c r="F86" s="23" t="str">
        <f>Fixture!E9</f>
        <v>CEGA Sport</v>
      </c>
      <c r="G86" s="1"/>
      <c r="H86" s="8"/>
      <c r="I86" s="23" t="str">
        <f>Fixture!H10</f>
        <v>CFR</v>
      </c>
      <c r="J86" s="1"/>
      <c r="K86" s="8"/>
      <c r="L86" s="1"/>
      <c r="M86" s="1"/>
      <c r="N86" s="23" t="str">
        <f>Fixture!K10</f>
        <v>CEGA Sport</v>
      </c>
      <c r="O86" s="1"/>
      <c r="P86" s="8"/>
      <c r="R86" s="23" t="e">
        <f>Fixture!#REF!</f>
        <v>#REF!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  <c r="R89" s="85" t="s">
        <v>1</v>
      </c>
      <c r="S89" s="86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3" t="str">
        <f>Fixture!D10</f>
        <v>El Venado</v>
      </c>
      <c r="B92" s="1"/>
      <c r="C92" s="8"/>
      <c r="D92" s="1"/>
      <c r="E92" s="1"/>
      <c r="F92" s="23" t="str">
        <f>Fixture!G9</f>
        <v>UBA</v>
      </c>
      <c r="G92" s="1"/>
      <c r="H92" s="8"/>
      <c r="I92" s="23" t="str">
        <f>Fixture!J10</f>
        <v>Stella Maris</v>
      </c>
      <c r="J92" s="1"/>
      <c r="K92" s="8"/>
      <c r="L92" s="1"/>
      <c r="M92" s="1"/>
      <c r="N92" s="23" t="str">
        <f>Fixture!M10</f>
        <v>UBA</v>
      </c>
      <c r="O92" s="1"/>
      <c r="P92" s="8"/>
      <c r="R92" s="23" t="e">
        <f>Fixture!#REF!</f>
        <v>#REF!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 x14ac:dyDescent="0.2">
      <c r="A97" s="6"/>
      <c r="B97" s="18" t="str">
        <f>B1</f>
        <v/>
      </c>
      <c r="C97" s="31" t="str">
        <f>$C$1</f>
        <v/>
      </c>
      <c r="D97" s="3"/>
      <c r="E97" s="1"/>
      <c r="F97" s="6"/>
      <c r="G97" s="18" t="str">
        <f>B1</f>
        <v/>
      </c>
      <c r="H97" s="31" t="str">
        <f>$C$1</f>
        <v/>
      </c>
      <c r="I97" s="6"/>
      <c r="J97" s="18" t="str">
        <f>B1</f>
        <v/>
      </c>
      <c r="K97" s="31" t="str">
        <f>$C$1</f>
        <v/>
      </c>
      <c r="L97" s="1"/>
      <c r="M97" s="1"/>
      <c r="N97" s="6"/>
      <c r="O97" s="18" t="str">
        <f>B1</f>
        <v/>
      </c>
      <c r="P97" s="31" t="str">
        <f>$C$1</f>
        <v/>
      </c>
      <c r="Q97" s="1"/>
      <c r="R97" s="6"/>
      <c r="S97" s="18" t="str">
        <f>B1</f>
        <v/>
      </c>
      <c r="T97" s="31" t="str">
        <f>$C$1</f>
        <v/>
      </c>
    </row>
    <row r="98" spans="1:20" x14ac:dyDescent="0.2">
      <c r="A98" s="7"/>
      <c r="B98" s="15" t="s">
        <v>5</v>
      </c>
      <c r="C98" s="27">
        <f>Fixture!$A$11</f>
        <v>16</v>
      </c>
      <c r="D98" s="1"/>
      <c r="E98" s="1"/>
      <c r="F98" s="7"/>
      <c r="G98" s="15" t="s">
        <v>5</v>
      </c>
      <c r="H98" s="27">
        <f>Fixture!$A$11</f>
        <v>16</v>
      </c>
      <c r="I98" s="7"/>
      <c r="J98" s="15" t="s">
        <v>5</v>
      </c>
      <c r="K98" s="27">
        <f>Fixture!$A$11</f>
        <v>16</v>
      </c>
      <c r="L98" s="1"/>
      <c r="M98" s="1"/>
      <c r="N98" s="7"/>
      <c r="O98" s="15" t="s">
        <v>5</v>
      </c>
      <c r="P98" s="27">
        <f>Fixture!$A$11</f>
        <v>16</v>
      </c>
      <c r="Q98" s="1"/>
      <c r="R98" s="7"/>
      <c r="S98" s="15" t="s">
        <v>5</v>
      </c>
      <c r="T98" s="27">
        <f>Fixture!$A$11</f>
        <v>16</v>
      </c>
    </row>
    <row r="99" spans="1:20" x14ac:dyDescent="0.2">
      <c r="A99" s="7"/>
      <c r="B99" s="15" t="s">
        <v>3</v>
      </c>
      <c r="C99" s="26" t="str">
        <f>Fixture!$B$4</f>
        <v>Domingo 8 de Septiembre</v>
      </c>
      <c r="D99" s="1"/>
      <c r="E99" s="1"/>
      <c r="F99" s="7"/>
      <c r="G99" s="15" t="s">
        <v>3</v>
      </c>
      <c r="H99" s="26" t="str">
        <f>Fixture!$B$4</f>
        <v>Domingo 8 de Septiembre</v>
      </c>
      <c r="I99" s="7"/>
      <c r="J99" s="15" t="s">
        <v>3</v>
      </c>
      <c r="K99" s="26" t="str">
        <f>Fixture!$B$4</f>
        <v>Domingo 8 de Septiembre</v>
      </c>
      <c r="L99" s="1"/>
      <c r="M99" s="1"/>
      <c r="N99" s="7"/>
      <c r="O99" s="15" t="s">
        <v>3</v>
      </c>
      <c r="P99" s="26" t="str">
        <f>Fixture!$B$4</f>
        <v>Domingo 8 de Septiembre</v>
      </c>
      <c r="Q99" s="1"/>
      <c r="R99" s="7"/>
      <c r="S99" s="15" t="s">
        <v>3</v>
      </c>
      <c r="T99" s="26" t="str">
        <f>Fixture!$B$4</f>
        <v>Domingo 8 de Septiembre</v>
      </c>
    </row>
    <row r="100" spans="1:20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x14ac:dyDescent="0.2">
      <c r="A101" s="7"/>
      <c r="B101" s="19" t="s">
        <v>4</v>
      </c>
      <c r="C101" s="22" t="str">
        <f>$C$5</f>
        <v>6ta Division</v>
      </c>
      <c r="D101" s="1"/>
      <c r="E101" s="1"/>
      <c r="F101" s="7"/>
      <c r="G101" s="19" t="s">
        <v>4</v>
      </c>
      <c r="H101" s="22" t="str">
        <f>$C$5</f>
        <v>6ta Division</v>
      </c>
      <c r="I101" s="7"/>
      <c r="J101" s="19" t="s">
        <v>4</v>
      </c>
      <c r="K101" s="22" t="str">
        <f>$C$5</f>
        <v>6ta Division</v>
      </c>
      <c r="L101" s="1"/>
      <c r="M101" s="1"/>
      <c r="N101" s="7"/>
      <c r="O101" s="19" t="s">
        <v>4</v>
      </c>
      <c r="P101" s="22" t="str">
        <f>$C$5</f>
        <v>6ta Division</v>
      </c>
      <c r="Q101" s="1"/>
      <c r="R101" s="7"/>
      <c r="S101" s="19" t="s">
        <v>4</v>
      </c>
      <c r="T101" s="22" t="str">
        <f>$C$5</f>
        <v>6ta Division</v>
      </c>
    </row>
    <row r="102" spans="1:20" ht="15" x14ac:dyDescent="0.2">
      <c r="A102" s="14" t="str">
        <f>A6</f>
        <v>5ta Division</v>
      </c>
      <c r="B102" s="2"/>
      <c r="C102" s="16" t="s">
        <v>2</v>
      </c>
      <c r="D102" s="5"/>
      <c r="E102" s="5"/>
      <c r="F102" s="14" t="str">
        <f>A6</f>
        <v>5ta Division</v>
      </c>
      <c r="G102" s="2"/>
      <c r="H102" s="16" t="s">
        <v>2</v>
      </c>
      <c r="I102" s="14" t="str">
        <f>A6</f>
        <v>5ta Division</v>
      </c>
      <c r="J102" s="2"/>
      <c r="K102" s="16" t="s">
        <v>2</v>
      </c>
      <c r="L102" s="5"/>
      <c r="M102" s="5"/>
      <c r="N102" s="14" t="str">
        <f>A6</f>
        <v>5ta Division</v>
      </c>
      <c r="O102" s="2"/>
      <c r="P102" s="16" t="s">
        <v>2</v>
      </c>
      <c r="Q102" s="1"/>
      <c r="R102" s="14" t="str">
        <f>A6</f>
        <v>5ta Division</v>
      </c>
      <c r="S102" s="2"/>
      <c r="T102" s="16" t="s">
        <v>2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3" t="str">
        <f>Fixture!B11</f>
        <v>A.Ilusiones</v>
      </c>
      <c r="B105" s="1"/>
      <c r="C105" s="8"/>
      <c r="D105" s="1"/>
      <c r="E105" s="1"/>
      <c r="F105" s="23" t="str">
        <f>Fixture!E11</f>
        <v xml:space="preserve">Fincas 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Fixture!K11</f>
        <v>St.George</v>
      </c>
      <c r="O105" s="1"/>
      <c r="P105" s="8"/>
      <c r="R105" s="23" t="e">
        <f>Fixture!#REF!</f>
        <v>#REF!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  <c r="R108" s="85" t="s">
        <v>1</v>
      </c>
      <c r="S108" s="86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3" t="str">
        <f>Fixture!D11</f>
        <v>El Venado</v>
      </c>
      <c r="B111" s="1"/>
      <c r="C111" s="8"/>
      <c r="D111" s="1"/>
      <c r="E111" s="1"/>
      <c r="F111" s="23" t="str">
        <f>Fixture!G11</f>
        <v>CEGA Sport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Fixture!M11</f>
        <v>S.Maris</v>
      </c>
      <c r="O111" s="1"/>
      <c r="P111" s="8"/>
      <c r="R111" s="23" t="e">
        <f>Fixture!#REF!</f>
        <v>#REF!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8" t="str">
        <f>B1</f>
        <v/>
      </c>
      <c r="C115" s="31" t="str">
        <f>$C$1</f>
        <v/>
      </c>
      <c r="D115" s="3"/>
      <c r="E115" s="1"/>
      <c r="F115" s="6"/>
      <c r="G115" s="18" t="str">
        <f>B1</f>
        <v/>
      </c>
      <c r="H115" s="31" t="str">
        <f>$C$1</f>
        <v/>
      </c>
      <c r="I115" s="6"/>
      <c r="J115" s="18" t="str">
        <f>B1</f>
        <v/>
      </c>
      <c r="K115" s="31" t="str">
        <f>$C$1</f>
        <v/>
      </c>
      <c r="L115" s="1"/>
      <c r="M115" s="1"/>
      <c r="N115" s="6"/>
      <c r="O115" s="18" t="str">
        <f>B1</f>
        <v/>
      </c>
      <c r="P115" s="31" t="str">
        <f>$C$1</f>
        <v/>
      </c>
      <c r="Q115" s="1"/>
      <c r="R115" s="6"/>
      <c r="S115" s="18" t="str">
        <f>B1</f>
        <v/>
      </c>
      <c r="T115" s="31" t="str">
        <f>$C$1</f>
        <v/>
      </c>
    </row>
    <row r="116" spans="1:20" x14ac:dyDescent="0.2">
      <c r="A116" s="7"/>
      <c r="B116" s="15" t="s">
        <v>5</v>
      </c>
      <c r="C116" s="27">
        <f>Fixture!$A$12</f>
        <v>16.3</v>
      </c>
      <c r="D116" s="1"/>
      <c r="E116" s="1"/>
      <c r="F116" s="7"/>
      <c r="G116" s="15" t="s">
        <v>5</v>
      </c>
      <c r="H116" s="27">
        <f>Fixture!$A$12</f>
        <v>16.3</v>
      </c>
      <c r="I116" s="7"/>
      <c r="J116" s="15" t="s">
        <v>5</v>
      </c>
      <c r="K116" s="27">
        <f>Fixture!$A$12</f>
        <v>16.3</v>
      </c>
      <c r="L116" s="1"/>
      <c r="M116" s="1"/>
      <c r="N116" s="7"/>
      <c r="O116" s="15" t="s">
        <v>5</v>
      </c>
      <c r="P116" s="27">
        <f>Fixture!$A$12</f>
        <v>16.3</v>
      </c>
      <c r="Q116" s="1"/>
      <c r="R116" s="7"/>
      <c r="S116" s="15" t="s">
        <v>5</v>
      </c>
      <c r="T116" s="27">
        <f>Fixture!$A$12</f>
        <v>16.3</v>
      </c>
    </row>
    <row r="117" spans="1:20" x14ac:dyDescent="0.2">
      <c r="A117" s="7"/>
      <c r="B117" s="15" t="s">
        <v>3</v>
      </c>
      <c r="C117" s="26" t="str">
        <f>Fixture!$B$4</f>
        <v>Domingo 8 de Septiembre</v>
      </c>
      <c r="D117" s="1"/>
      <c r="E117" s="1"/>
      <c r="F117" s="7"/>
      <c r="G117" s="15" t="s">
        <v>3</v>
      </c>
      <c r="H117" s="26" t="str">
        <f>Fixture!$B$4</f>
        <v>Domingo 8 de Septiembre</v>
      </c>
      <c r="I117" s="7"/>
      <c r="J117" s="15" t="s">
        <v>3</v>
      </c>
      <c r="K117" s="26" t="str">
        <f>Fixture!$B$4</f>
        <v>Domingo 8 de Septiembre</v>
      </c>
      <c r="L117" s="1"/>
      <c r="M117" s="1"/>
      <c r="N117" s="7"/>
      <c r="O117" s="15" t="s">
        <v>3</v>
      </c>
      <c r="P117" s="26" t="str">
        <f>Fixture!$B$4</f>
        <v>Domingo 8 de Septiembre</v>
      </c>
      <c r="Q117" s="1"/>
      <c r="R117" s="7"/>
      <c r="S117" s="15" t="s">
        <v>3</v>
      </c>
      <c r="T117" s="26" t="str">
        <f>Fixture!$B$4</f>
        <v>Domingo 8 de Septiembre</v>
      </c>
    </row>
    <row r="118" spans="1:20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x14ac:dyDescent="0.2">
      <c r="A119" s="7"/>
      <c r="B119" s="19" t="s">
        <v>4</v>
      </c>
      <c r="C119" s="22" t="str">
        <f>$C$5</f>
        <v>6ta Division</v>
      </c>
      <c r="D119" s="1"/>
      <c r="E119" s="1"/>
      <c r="F119" s="7"/>
      <c r="G119" s="19" t="s">
        <v>4</v>
      </c>
      <c r="H119" s="22" t="str">
        <f>$C$5</f>
        <v>6ta Division</v>
      </c>
      <c r="I119" s="7"/>
      <c r="J119" s="19" t="s">
        <v>4</v>
      </c>
      <c r="K119" s="22" t="str">
        <f>$C$5</f>
        <v>6ta Division</v>
      </c>
      <c r="L119" s="1"/>
      <c r="M119" s="1"/>
      <c r="N119" s="7"/>
      <c r="O119" s="19" t="s">
        <v>4</v>
      </c>
      <c r="P119" s="22" t="str">
        <f>$C$5</f>
        <v>6ta Division</v>
      </c>
      <c r="Q119" s="1"/>
      <c r="R119" s="7"/>
      <c r="S119" s="19" t="s">
        <v>4</v>
      </c>
      <c r="T119" s="22" t="str">
        <f>$C$5</f>
        <v>6ta Division</v>
      </c>
    </row>
    <row r="120" spans="1:20" ht="15" x14ac:dyDescent="0.2">
      <c r="A120" s="14" t="str">
        <f>A6</f>
        <v>5ta Division</v>
      </c>
      <c r="B120" s="2"/>
      <c r="C120" s="16" t="s">
        <v>2</v>
      </c>
      <c r="D120" s="5"/>
      <c r="E120" s="5"/>
      <c r="F120" s="14" t="str">
        <f>A6</f>
        <v>5ta Division</v>
      </c>
      <c r="G120" s="2"/>
      <c r="H120" s="16" t="s">
        <v>2</v>
      </c>
      <c r="I120" s="14" t="str">
        <f>A6</f>
        <v>5ta Division</v>
      </c>
      <c r="J120" s="2"/>
      <c r="K120" s="16" t="s">
        <v>2</v>
      </c>
      <c r="L120" s="5"/>
      <c r="M120" s="5"/>
      <c r="N120" s="14" t="str">
        <f>A6</f>
        <v>5ta Division</v>
      </c>
      <c r="O120" s="2"/>
      <c r="P120" s="16" t="s">
        <v>2</v>
      </c>
      <c r="Q120" s="1"/>
      <c r="R120" s="14" t="str">
        <f>A6</f>
        <v>5ta Division</v>
      </c>
      <c r="S120" s="2"/>
      <c r="T120" s="16" t="s">
        <v>2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3" t="str">
        <f>Fixture!B12</f>
        <v>St.George</v>
      </c>
      <c r="B123" s="1"/>
      <c r="C123" s="8"/>
      <c r="D123" s="1"/>
      <c r="E123" s="1"/>
      <c r="F123" s="23" t="str">
        <f>Fixture!E12</f>
        <v>UBA</v>
      </c>
      <c r="G123" s="1"/>
      <c r="H123" s="8"/>
      <c r="I123" s="23" t="str">
        <f>Fixture!H12</f>
        <v>CFR</v>
      </c>
      <c r="J123" s="1"/>
      <c r="K123" s="8"/>
      <c r="L123" s="1"/>
      <c r="M123" s="1"/>
      <c r="N123" s="23" t="str">
        <f>Fixture!K12</f>
        <v>Flecha Oro</v>
      </c>
      <c r="O123" s="1"/>
      <c r="P123" s="8"/>
      <c r="R123" s="23" t="e">
        <f>Fixture!#REF!</f>
        <v>#REF!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  <c r="R126" s="85" t="s">
        <v>1</v>
      </c>
      <c r="S126" s="86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3" t="str">
        <f>Fixture!D12</f>
        <v>A. Ilusiones</v>
      </c>
      <c r="B129" s="1"/>
      <c r="C129" s="8"/>
      <c r="D129" s="1"/>
      <c r="E129" s="1"/>
      <c r="F129" s="23" t="str">
        <f>Fixture!G12</f>
        <v>El Venado</v>
      </c>
      <c r="G129" s="1"/>
      <c r="H129" s="8"/>
      <c r="I129" s="23" t="str">
        <f>Fixture!J12</f>
        <v>Flecha Oro</v>
      </c>
      <c r="J129" s="1"/>
      <c r="K129" s="8"/>
      <c r="L129" s="1"/>
      <c r="M129" s="1"/>
      <c r="N129" s="23" t="str">
        <f>Fixture!M12</f>
        <v>CFR</v>
      </c>
      <c r="O129" s="1"/>
      <c r="P129" s="8"/>
      <c r="R129" s="23" t="e">
        <f>Fixture!#REF!</f>
        <v>#REF!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8" t="str">
        <f>B1</f>
        <v/>
      </c>
      <c r="C133" s="31" t="str">
        <f>$C$1</f>
        <v/>
      </c>
      <c r="D133" s="3"/>
      <c r="E133" s="1"/>
      <c r="F133" s="6"/>
      <c r="G133" s="18" t="str">
        <f>B1</f>
        <v/>
      </c>
      <c r="H133" s="31" t="str">
        <f>$C$1</f>
        <v/>
      </c>
      <c r="I133" s="6"/>
      <c r="J133" s="18" t="str">
        <f>B1</f>
        <v/>
      </c>
      <c r="K133" s="31" t="str">
        <f>$C$1</f>
        <v/>
      </c>
      <c r="L133" s="1"/>
      <c r="M133" s="1"/>
      <c r="N133" s="6"/>
      <c r="O133" s="18" t="str">
        <f>B1</f>
        <v/>
      </c>
      <c r="P133" s="31" t="str">
        <f>$C$1</f>
        <v/>
      </c>
      <c r="Q133" s="1"/>
      <c r="R133" s="6"/>
      <c r="S133" s="18" t="str">
        <f>B1</f>
        <v/>
      </c>
      <c r="T133" s="31" t="str">
        <f>$C$1</f>
        <v/>
      </c>
    </row>
    <row r="134" spans="1:20" x14ac:dyDescent="0.2">
      <c r="A134" s="7"/>
      <c r="B134" s="15" t="s">
        <v>5</v>
      </c>
      <c r="C134" s="27">
        <f>Fixture!$A$13</f>
        <v>17</v>
      </c>
      <c r="D134" s="1"/>
      <c r="E134" s="1"/>
      <c r="F134" s="7"/>
      <c r="G134" s="15" t="s">
        <v>5</v>
      </c>
      <c r="H134" s="27">
        <f>Fixture!$A$13</f>
        <v>17</v>
      </c>
      <c r="I134" s="7"/>
      <c r="J134" s="15" t="s">
        <v>5</v>
      </c>
      <c r="K134" s="27">
        <f>Fixture!$A$13</f>
        <v>17</v>
      </c>
      <c r="L134" s="1"/>
      <c r="M134" s="1"/>
      <c r="N134" s="7"/>
      <c r="O134" s="15" t="s">
        <v>5</v>
      </c>
      <c r="P134" s="27">
        <f>Fixture!$A$13</f>
        <v>17</v>
      </c>
      <c r="Q134" s="1"/>
      <c r="R134" s="7"/>
      <c r="S134" s="15" t="s">
        <v>5</v>
      </c>
      <c r="T134" s="27">
        <f>Fixture!$A$13</f>
        <v>17</v>
      </c>
    </row>
    <row r="135" spans="1:20" x14ac:dyDescent="0.2">
      <c r="A135" s="7"/>
      <c r="B135" s="15" t="s">
        <v>3</v>
      </c>
      <c r="C135" s="26" t="str">
        <f>Fixture!$B$4</f>
        <v>Domingo 8 de Septiembre</v>
      </c>
      <c r="D135" s="1"/>
      <c r="E135" s="1"/>
      <c r="F135" s="7"/>
      <c r="G135" s="15" t="s">
        <v>3</v>
      </c>
      <c r="H135" s="26" t="str">
        <f>Fixture!$B$4</f>
        <v>Domingo 8 de Septiembre</v>
      </c>
      <c r="I135" s="7"/>
      <c r="J135" s="15" t="s">
        <v>3</v>
      </c>
      <c r="K135" s="26" t="str">
        <f>Fixture!$B$4</f>
        <v>Domingo 8 de Septiembre</v>
      </c>
      <c r="L135" s="1"/>
      <c r="M135" s="1"/>
      <c r="N135" s="7"/>
      <c r="O135" s="15" t="s">
        <v>3</v>
      </c>
      <c r="P135" s="26" t="str">
        <f>Fixture!$B$4</f>
        <v>Domingo 8 de Septiembre</v>
      </c>
      <c r="Q135" s="1"/>
      <c r="R135" s="7"/>
      <c r="S135" s="15" t="s">
        <v>3</v>
      </c>
      <c r="T135" s="26" t="str">
        <f>Fixture!$B$4</f>
        <v>Domingo 8 de Septiembre</v>
      </c>
    </row>
    <row r="136" spans="1:20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x14ac:dyDescent="0.2">
      <c r="A137" s="7"/>
      <c r="B137" s="19" t="s">
        <v>4</v>
      </c>
      <c r="C137" s="22" t="str">
        <f>$C$5</f>
        <v>6ta Division</v>
      </c>
      <c r="D137" s="1"/>
      <c r="E137" s="1"/>
      <c r="F137" s="7"/>
      <c r="G137" s="19" t="s">
        <v>4</v>
      </c>
      <c r="H137" s="22" t="str">
        <f>$C$5</f>
        <v>6ta Division</v>
      </c>
      <c r="I137" s="7"/>
      <c r="J137" s="19" t="s">
        <v>4</v>
      </c>
      <c r="K137" s="22" t="str">
        <f>$C$5</f>
        <v>6ta Division</v>
      </c>
      <c r="L137" s="1"/>
      <c r="M137" s="1"/>
      <c r="N137" s="7"/>
      <c r="O137" s="19" t="s">
        <v>4</v>
      </c>
      <c r="P137" s="22" t="str">
        <f>$C$5</f>
        <v>6ta Division</v>
      </c>
      <c r="Q137" s="1"/>
      <c r="R137" s="7"/>
      <c r="S137" s="19" t="s">
        <v>4</v>
      </c>
      <c r="T137" s="22" t="str">
        <f>$C$5</f>
        <v>6ta Division</v>
      </c>
    </row>
    <row r="138" spans="1:20" ht="15" x14ac:dyDescent="0.2">
      <c r="A138" s="14" t="str">
        <f>A6</f>
        <v>5ta Division</v>
      </c>
      <c r="B138" s="2"/>
      <c r="C138" s="16" t="s">
        <v>2</v>
      </c>
      <c r="D138" s="5"/>
      <c r="E138" s="5"/>
      <c r="F138" s="14" t="str">
        <f>A6</f>
        <v>5ta Division</v>
      </c>
      <c r="G138" s="2"/>
      <c r="H138" s="16" t="s">
        <v>2</v>
      </c>
      <c r="I138" s="14" t="str">
        <f>A6</f>
        <v>5ta Division</v>
      </c>
      <c r="J138" s="2"/>
      <c r="K138" s="16" t="s">
        <v>2</v>
      </c>
      <c r="L138" s="5"/>
      <c r="M138" s="5"/>
      <c r="N138" s="14" t="str">
        <f>A6</f>
        <v>5ta Division</v>
      </c>
      <c r="O138" s="2"/>
      <c r="P138" s="16" t="s">
        <v>2</v>
      </c>
      <c r="Q138" s="1"/>
      <c r="R138" s="14" t="str">
        <f>A6</f>
        <v>5ta Division</v>
      </c>
      <c r="S138" s="2"/>
      <c r="T138" s="16" t="s">
        <v>2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3" t="str">
        <f>Fixture!B13</f>
        <v>CFR</v>
      </c>
      <c r="B141" s="1"/>
      <c r="C141" s="8"/>
      <c r="D141" s="1"/>
      <c r="E141" s="1"/>
      <c r="F141" s="23" t="str">
        <f>Fixture!E13</f>
        <v>A.Ilusiones</v>
      </c>
      <c r="G141" s="1"/>
      <c r="H141" s="8"/>
      <c r="I141" s="23" t="str">
        <f>Fixture!H13</f>
        <v>UBA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  <c r="R144" s="85" t="s">
        <v>1</v>
      </c>
      <c r="S144" s="86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3" t="str">
        <f>Fixture!D13</f>
        <v>Stella Maris</v>
      </c>
      <c r="B147" s="1"/>
      <c r="C147" s="8"/>
      <c r="D147" s="1"/>
      <c r="E147" s="1"/>
      <c r="F147" s="23" t="str">
        <f>Fixture!G13</f>
        <v>CEGA Sport</v>
      </c>
      <c r="G147" s="1"/>
      <c r="H147" s="8"/>
      <c r="I147" s="23" t="str">
        <f>Fixture!J13</f>
        <v>Flecha Oro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8" t="str">
        <f>B1</f>
        <v/>
      </c>
      <c r="C151" s="31" t="str">
        <f>$C$1</f>
        <v/>
      </c>
      <c r="D151" s="3"/>
      <c r="E151" s="1"/>
      <c r="F151" s="6"/>
      <c r="G151" s="18" t="str">
        <f>B1</f>
        <v/>
      </c>
      <c r="H151" s="31" t="str">
        <f>$C$1</f>
        <v/>
      </c>
      <c r="I151" s="6"/>
      <c r="J151" s="18" t="str">
        <f>B1</f>
        <v/>
      </c>
      <c r="K151" s="31" t="str">
        <f>$C$1</f>
        <v/>
      </c>
      <c r="L151" s="1"/>
      <c r="M151" s="1"/>
      <c r="N151" s="6"/>
      <c r="O151" s="18" t="str">
        <f>B1</f>
        <v/>
      </c>
      <c r="P151" s="31" t="str">
        <f>$C$1</f>
        <v/>
      </c>
      <c r="Q151" s="1"/>
      <c r="R151" s="6"/>
      <c r="S151" s="18" t="str">
        <f>B1</f>
        <v/>
      </c>
      <c r="T151" s="31" t="str">
        <f>$C$1</f>
        <v/>
      </c>
    </row>
    <row r="152" spans="1:20" x14ac:dyDescent="0.2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x14ac:dyDescent="0.2">
      <c r="A153" s="7"/>
      <c r="B153" s="15" t="s">
        <v>3</v>
      </c>
      <c r="C153" s="26" t="str">
        <f>Fixture!$B$4</f>
        <v>Domingo 8 de Septiembre</v>
      </c>
      <c r="D153" s="1"/>
      <c r="E153" s="1"/>
      <c r="F153" s="7"/>
      <c r="G153" s="15" t="s">
        <v>3</v>
      </c>
      <c r="H153" s="26" t="str">
        <f>Fixture!$B$4</f>
        <v>Domingo 8 de Septiembre</v>
      </c>
      <c r="I153" s="7"/>
      <c r="J153" s="15" t="s">
        <v>3</v>
      </c>
      <c r="K153" s="26" t="str">
        <f>Fixture!$B$4</f>
        <v>Domingo 8 de Septiembre</v>
      </c>
      <c r="L153" s="1"/>
      <c r="M153" s="1"/>
      <c r="N153" s="7"/>
      <c r="O153" s="15" t="s">
        <v>3</v>
      </c>
      <c r="P153" s="26" t="str">
        <f>Fixture!$B$4</f>
        <v>Domingo 8 de Septiembre</v>
      </c>
      <c r="Q153" s="1"/>
      <c r="R153" s="7"/>
      <c r="S153" s="15" t="s">
        <v>3</v>
      </c>
      <c r="T153" s="26" t="str">
        <f>Fixture!$B$4</f>
        <v>Domingo 8 de Septiembre</v>
      </c>
    </row>
    <row r="154" spans="1:20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x14ac:dyDescent="0.2">
      <c r="A155" s="7"/>
      <c r="B155" s="19" t="s">
        <v>4</v>
      </c>
      <c r="C155" s="22" t="str">
        <f>$C$5</f>
        <v>6ta Division</v>
      </c>
      <c r="D155" s="1"/>
      <c r="E155" s="1"/>
      <c r="F155" s="7"/>
      <c r="G155" s="19" t="s">
        <v>4</v>
      </c>
      <c r="H155" s="22" t="str">
        <f>$C$5</f>
        <v>6ta Division</v>
      </c>
      <c r="I155" s="7"/>
      <c r="J155" s="19" t="s">
        <v>4</v>
      </c>
      <c r="K155" s="22" t="str">
        <f>$C$5</f>
        <v>6ta Division</v>
      </c>
      <c r="L155" s="1"/>
      <c r="M155" s="1"/>
      <c r="N155" s="7"/>
      <c r="O155" s="19" t="s">
        <v>4</v>
      </c>
      <c r="P155" s="22" t="str">
        <f>$C$5</f>
        <v>6ta Division</v>
      </c>
      <c r="Q155" s="1"/>
      <c r="R155" s="7"/>
      <c r="S155" s="19" t="s">
        <v>4</v>
      </c>
      <c r="T155" s="22" t="str">
        <f>$C$5</f>
        <v>6ta Division</v>
      </c>
    </row>
    <row r="156" spans="1:20" ht="15" x14ac:dyDescent="0.2">
      <c r="A156" s="14" t="str">
        <f>A6</f>
        <v>5ta Division</v>
      </c>
      <c r="B156" s="2"/>
      <c r="C156" s="16" t="s">
        <v>2</v>
      </c>
      <c r="D156" s="5"/>
      <c r="E156" s="5"/>
      <c r="F156" s="14" t="str">
        <f>A6</f>
        <v>5ta Division</v>
      </c>
      <c r="G156" s="2"/>
      <c r="H156" s="16" t="s">
        <v>2</v>
      </c>
      <c r="I156" s="14" t="str">
        <f>A6</f>
        <v>5ta Division</v>
      </c>
      <c r="J156" s="2"/>
      <c r="K156" s="16" t="s">
        <v>2</v>
      </c>
      <c r="L156" s="5"/>
      <c r="M156" s="5"/>
      <c r="N156" s="14" t="str">
        <f>A6</f>
        <v>5ta Division</v>
      </c>
      <c r="O156" s="2"/>
      <c r="P156" s="16" t="s">
        <v>2</v>
      </c>
      <c r="Q156" s="1"/>
      <c r="R156" s="14" t="str">
        <f>A6</f>
        <v>5ta Division</v>
      </c>
      <c r="S156" s="2"/>
      <c r="T156" s="16" t="s">
        <v>2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3" t="str">
        <f>Fixture!B14</f>
        <v>CEGA Sport</v>
      </c>
      <c r="B159" s="1"/>
      <c r="C159" s="8"/>
      <c r="D159" s="1"/>
      <c r="E159" s="1"/>
      <c r="F159" s="23">
        <f>Fixture!E14</f>
        <v>0</v>
      </c>
      <c r="G159" s="1"/>
      <c r="H159" s="8"/>
      <c r="I159" s="23" t="str">
        <f>Fixture!H14</f>
        <v>CFR</v>
      </c>
      <c r="J159" s="1"/>
      <c r="K159" s="8"/>
      <c r="L159" s="1"/>
      <c r="M159" s="1"/>
      <c r="N159" s="23">
        <f>Fixture!K14</f>
        <v>0</v>
      </c>
      <c r="O159" s="1"/>
      <c r="P159" s="8"/>
      <c r="R159" s="23" t="e">
        <f>Fixture!#REF!</f>
        <v>#REF!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  <c r="R162" s="85" t="s">
        <v>1</v>
      </c>
      <c r="S162" s="86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3" t="str">
        <f>Fixture!D14</f>
        <v>CFR</v>
      </c>
      <c r="B165" s="1"/>
      <c r="C165" s="8"/>
      <c r="D165" s="1"/>
      <c r="E165" s="1"/>
      <c r="F165" s="23">
        <f>Fixture!G14</f>
        <v>0</v>
      </c>
      <c r="G165" s="1"/>
      <c r="H165" s="8"/>
      <c r="I165" s="23" t="str">
        <f>Fixture!J14</f>
        <v>UBA</v>
      </c>
      <c r="J165" s="1"/>
      <c r="K165" s="8"/>
      <c r="L165" s="1"/>
      <c r="M165" s="1"/>
      <c r="N165" s="23">
        <f>Fixture!M14</f>
        <v>0</v>
      </c>
      <c r="O165" s="1"/>
      <c r="P165" s="8"/>
      <c r="R165" s="23" t="e">
        <f>Fixture!#REF!</f>
        <v>#REF!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</sheetData>
  <mergeCells count="45"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2019-09-08T15:53:56Z</cp:lastPrinted>
  <dcterms:created xsi:type="dcterms:W3CDTF">2004-05-13T12:19:46Z</dcterms:created>
  <dcterms:modified xsi:type="dcterms:W3CDTF">2019-09-08T20:55:16Z</dcterms:modified>
</cp:coreProperties>
</file>